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Pikkutaajamat 2003" sheetId="1" r:id="rId1"/>
    <sheet name="Laskentoja 2003 ja 2007" sheetId="2" r:id="rId2"/>
  </sheets>
  <definedNames>
    <definedName name="_xlnm.Print_Titles" localSheetId="0">'Pikkutaajamat 2003'!$A:$A,'Pikkutaajamat 2003'!$1:$6</definedName>
  </definedNames>
  <calcPr fullCalcOnLoad="1"/>
</workbook>
</file>

<file path=xl/sharedStrings.xml><?xml version="1.0" encoding="utf-8"?>
<sst xmlns="http://schemas.openxmlformats.org/spreadsheetml/2006/main" count="614" uniqueCount="287">
  <si>
    <t>TLY:n taajamalaskennat 2003</t>
  </si>
  <si>
    <t>Numero</t>
  </si>
  <si>
    <t>Pinta-ala (ha)</t>
  </si>
  <si>
    <t>Reitti (km)</t>
  </si>
  <si>
    <t>Kirkonkylä</t>
  </si>
  <si>
    <t>Virttaa</t>
  </si>
  <si>
    <t>Keskusta</t>
  </si>
  <si>
    <t>Byholmen</t>
  </si>
  <si>
    <t>Björkboda</t>
  </si>
  <si>
    <t>Kärra</t>
  </si>
  <si>
    <t>Släts</t>
  </si>
  <si>
    <t>Asema</t>
  </si>
  <si>
    <t>Hurtintie</t>
  </si>
  <si>
    <t>Kokkila</t>
  </si>
  <si>
    <t>Märynummi</t>
  </si>
  <si>
    <t>Vartsala</t>
  </si>
  <si>
    <t>Vaskio</t>
  </si>
  <si>
    <t>Björkö</t>
  </si>
  <si>
    <t>Hyppeis</t>
  </si>
  <si>
    <t>Kivimo</t>
  </si>
  <si>
    <t>Medelby</t>
  </si>
  <si>
    <t>Mossala</t>
  </si>
  <si>
    <t>Näsby</t>
  </si>
  <si>
    <t>Empo</t>
  </si>
  <si>
    <t>Hakalanmäki</t>
  </si>
  <si>
    <t>Hovirinta</t>
  </si>
  <si>
    <t>Hulkkio</t>
  </si>
  <si>
    <t>Littoinen</t>
  </si>
  <si>
    <t>Rauhalinna</t>
  </si>
  <si>
    <t>Veitenmäki</t>
  </si>
  <si>
    <t>Vättilä</t>
  </si>
  <si>
    <t>Kyrö</t>
  </si>
  <si>
    <t>Engelsby</t>
  </si>
  <si>
    <t>Toija</t>
  </si>
  <si>
    <t>Rumar</t>
  </si>
  <si>
    <t>Kivimaa</t>
  </si>
  <si>
    <t>Hakkinen</t>
  </si>
  <si>
    <t>Ilmarinen</t>
  </si>
  <si>
    <t>Karvala</t>
  </si>
  <si>
    <t>Itäosa</t>
  </si>
  <si>
    <t>Länsiosa</t>
  </si>
  <si>
    <t>Asemanseutu</t>
  </si>
  <si>
    <t>Särkänsalmi</t>
  </si>
  <si>
    <t>Laiskankare</t>
  </si>
  <si>
    <t>Lauttanpää</t>
  </si>
  <si>
    <t>Sisarluoto</t>
  </si>
  <si>
    <t>Raimela</t>
  </si>
  <si>
    <t>Mulja</t>
  </si>
  <si>
    <t>Nummi</t>
  </si>
  <si>
    <t>Rästsämäki</t>
  </si>
  <si>
    <t>Vuorenpää</t>
  </si>
  <si>
    <t>Ala-Vista</t>
  </si>
  <si>
    <t>Oinila</t>
  </si>
  <si>
    <t>Finby</t>
  </si>
  <si>
    <t>Lielax</t>
  </si>
  <si>
    <t>Pappilanpelto</t>
  </si>
  <si>
    <t>Skräbböle</t>
  </si>
  <si>
    <t>Vanha Malmi</t>
  </si>
  <si>
    <t>Lampola</t>
  </si>
  <si>
    <t>Matilda</t>
  </si>
  <si>
    <t>Tiipilä - Lupaja</t>
  </si>
  <si>
    <t>Vilniemi</t>
  </si>
  <si>
    <t>Hähkänä</t>
  </si>
  <si>
    <t>Kaivola</t>
  </si>
  <si>
    <t>Hadvala</t>
  </si>
  <si>
    <t>Kirismäki, N-osa</t>
  </si>
  <si>
    <t>Kirismäki, S-osa</t>
  </si>
  <si>
    <t>Koroinen</t>
  </si>
  <si>
    <t>Makarla</t>
  </si>
  <si>
    <t>Moskala</t>
  </si>
  <si>
    <t>Puosta - Katari</t>
  </si>
  <si>
    <t>Rojola</t>
  </si>
  <si>
    <t>Runko</t>
  </si>
  <si>
    <t>Sipilänmäki</t>
  </si>
  <si>
    <t>Urheilukentän alue</t>
  </si>
  <si>
    <t>Ihode</t>
  </si>
  <si>
    <t>Rohdainen</t>
  </si>
  <si>
    <t>Riihikoski</t>
  </si>
  <si>
    <t>Rantola</t>
  </si>
  <si>
    <t>Kitula</t>
  </si>
  <si>
    <t>Förby</t>
  </si>
  <si>
    <t>Virola</t>
  </si>
  <si>
    <t>Jäkärlä</t>
  </si>
  <si>
    <t>Paattinen</t>
  </si>
  <si>
    <t>Ruuska</t>
  </si>
  <si>
    <t>Yli-Maaria</t>
  </si>
  <si>
    <t>Edväinen</t>
  </si>
  <si>
    <t>Kalanti</t>
  </si>
  <si>
    <t>Kammela</t>
  </si>
  <si>
    <t>Ketteli</t>
  </si>
  <si>
    <t>Kukainen</t>
  </si>
  <si>
    <t>Kuiviraumo</t>
  </si>
  <si>
    <t>Lokalahti</t>
  </si>
  <si>
    <t>Pitkäluoto</t>
  </si>
  <si>
    <t>Pyhämaa</t>
  </si>
  <si>
    <t>Lahdinko</t>
  </si>
  <si>
    <t>Laittinen</t>
  </si>
  <si>
    <t>Vinkkilä</t>
  </si>
  <si>
    <t>Lammala</t>
  </si>
  <si>
    <t>YHTEENSÄ</t>
  </si>
  <si>
    <t>Yksilöä / km2</t>
  </si>
  <si>
    <t>Yksilöä / 10 km</t>
  </si>
  <si>
    <t>ALA</t>
  </si>
  <si>
    <t>ASK</t>
  </si>
  <si>
    <t>AUR</t>
  </si>
  <si>
    <t>DRA</t>
  </si>
  <si>
    <t>HAL</t>
  </si>
  <si>
    <t>HOU</t>
  </si>
  <si>
    <t>KAA</t>
  </si>
  <si>
    <t>KAR</t>
  </si>
  <si>
    <t>KEM</t>
  </si>
  <si>
    <t>KII</t>
  </si>
  <si>
    <t>KIS</t>
  </si>
  <si>
    <t>KOD</t>
  </si>
  <si>
    <t>KOR</t>
  </si>
  <si>
    <t>KOS</t>
  </si>
  <si>
    <t>KUS</t>
  </si>
  <si>
    <t>KUU</t>
  </si>
  <si>
    <t>LAI</t>
  </si>
  <si>
    <t>LEM</t>
  </si>
  <si>
    <t>LIE</t>
  </si>
  <si>
    <t>LOI</t>
  </si>
  <si>
    <t>LMK</t>
  </si>
  <si>
    <t>MAR</t>
  </si>
  <si>
    <t>MAS</t>
  </si>
  <si>
    <t>MEL</t>
  </si>
  <si>
    <t>MER</t>
  </si>
  <si>
    <t>MIE</t>
  </si>
  <si>
    <t>MUU</t>
  </si>
  <si>
    <t>MYN</t>
  </si>
  <si>
    <t>NAU</t>
  </si>
  <si>
    <t>NOU</t>
  </si>
  <si>
    <t>ORI</t>
  </si>
  <si>
    <t>PAI</t>
  </si>
  <si>
    <t>PAR</t>
  </si>
  <si>
    <t>PRN</t>
  </si>
  <si>
    <t>PRT</t>
  </si>
  <si>
    <t>PII</t>
  </si>
  <si>
    <t>PYH</t>
  </si>
  <si>
    <t>PÖY</t>
  </si>
  <si>
    <t>RUS</t>
  </si>
  <si>
    <t>RYM</t>
  </si>
  <si>
    <t>SAU</t>
  </si>
  <si>
    <t>SUO</t>
  </si>
  <si>
    <t>SÄR</t>
  </si>
  <si>
    <t>TAI</t>
  </si>
  <si>
    <t>TAR</t>
  </si>
  <si>
    <t>TUR</t>
  </si>
  <si>
    <t>UUS</t>
  </si>
  <si>
    <t>VAH</t>
  </si>
  <si>
    <t>VAM</t>
  </si>
  <si>
    <t>VEH</t>
  </si>
  <si>
    <t>VÄS</t>
  </si>
  <si>
    <t>YLÄ</t>
  </si>
  <si>
    <t>5.2.</t>
  </si>
  <si>
    <t>9.2.</t>
  </si>
  <si>
    <t>8.2.</t>
  </si>
  <si>
    <t>2.2.</t>
  </si>
  <si>
    <t>1-2.2.</t>
  </si>
  <si>
    <t>4.2.</t>
  </si>
  <si>
    <t>1.2.</t>
  </si>
  <si>
    <t>7.2.</t>
  </si>
  <si>
    <t>3.2.</t>
  </si>
  <si>
    <t>6.2.</t>
  </si>
  <si>
    <t>15.2.</t>
  </si>
  <si>
    <t>5.1.</t>
  </si>
  <si>
    <t>12.2.</t>
  </si>
  <si>
    <t>25.1.</t>
  </si>
  <si>
    <t>Sinisorsa</t>
  </si>
  <si>
    <t>Isokoskelo</t>
  </si>
  <si>
    <t>Kyhmyjoutsen</t>
  </si>
  <si>
    <t>Hiirihaukka</t>
  </si>
  <si>
    <t>Varpushaukka</t>
  </si>
  <si>
    <t>Kanahaukka</t>
  </si>
  <si>
    <t>Merikotka</t>
  </si>
  <si>
    <t>Fasaani</t>
  </si>
  <si>
    <t>Merilokki</t>
  </si>
  <si>
    <t>Harmaalokki</t>
  </si>
  <si>
    <t>Uuttukyyhky</t>
  </si>
  <si>
    <t>Kesykyyhky</t>
  </si>
  <si>
    <t>Sepelkyyhky</t>
  </si>
  <si>
    <t>Turkinkyyhky</t>
  </si>
  <si>
    <t>Varpuspöllö</t>
  </si>
  <si>
    <t>Harmaapäätikka</t>
  </si>
  <si>
    <t>Käpytikka</t>
  </si>
  <si>
    <t>Pikkutikka</t>
  </si>
  <si>
    <t>Palokärki</t>
  </si>
  <si>
    <t>Korppi</t>
  </si>
  <si>
    <t>Varis</t>
  </si>
  <si>
    <t>Mustavaris</t>
  </si>
  <si>
    <t>Naakka</t>
  </si>
  <si>
    <t>Harakka</t>
  </si>
  <si>
    <t>Pähkinähakki</t>
  </si>
  <si>
    <t>Närhi</t>
  </si>
  <si>
    <t>Talitiainen</t>
  </si>
  <si>
    <t>Sinitiainen</t>
  </si>
  <si>
    <t>Kuusitiainen</t>
  </si>
  <si>
    <t>Töyhtötiainen</t>
  </si>
  <si>
    <t>Hömötiainen</t>
  </si>
  <si>
    <t>Pyrstötiainen</t>
  </si>
  <si>
    <t>Pähkinänakkeli</t>
  </si>
  <si>
    <t>Puukiipijä</t>
  </si>
  <si>
    <t>Koskikara</t>
  </si>
  <si>
    <t>Kulorastas</t>
  </si>
  <si>
    <t>Räkättirastas</t>
  </si>
  <si>
    <t>Punakylkirastas</t>
  </si>
  <si>
    <t>Mustarastas</t>
  </si>
  <si>
    <t>Punarinta</t>
  </si>
  <si>
    <t>Hippiäinen</t>
  </si>
  <si>
    <t>Isolepinkäinen</t>
  </si>
  <si>
    <t>Tilhi</t>
  </si>
  <si>
    <t>Nokkavarpunen</t>
  </si>
  <si>
    <t>Kottarainen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</si>
  <si>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</si>
  <si>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</si>
  <si>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</si>
  <si>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</si>
  <si>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</si>
  <si>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</si>
  <si>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</si>
  <si>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Punatulkku</t>
  </si>
  <si>
    <t>Pikkukäpylintu</t>
  </si>
  <si>
    <t>Isokäpylintu</t>
  </si>
  <si>
    <t>Pikku/isokäpylintu</t>
  </si>
  <si>
    <t>Peippo</t>
  </si>
  <si>
    <t>Järripeippo</t>
  </si>
  <si>
    <t>Keltasirkku</t>
  </si>
  <si>
    <t>Varpunen</t>
  </si>
  <si>
    <t>Pikkuvarpunen</t>
  </si>
  <si>
    <t>Pikku- x varpunen</t>
  </si>
  <si>
    <t>Yhteensä</t>
  </si>
  <si>
    <t>Yksilöä / ha</t>
  </si>
  <si>
    <t>Yksilöä / km</t>
  </si>
  <si>
    <t>Orava</t>
  </si>
  <si>
    <t>yks/km</t>
  </si>
  <si>
    <t>7A</t>
  </si>
  <si>
    <t>7B</t>
  </si>
  <si>
    <t>7C</t>
  </si>
  <si>
    <t>7D</t>
  </si>
  <si>
    <t>Todalen</t>
  </si>
  <si>
    <t>Dahls</t>
  </si>
  <si>
    <t>Hertsböle</t>
  </si>
  <si>
    <t>Sabbels</t>
  </si>
  <si>
    <t>41B</t>
  </si>
  <si>
    <t>41A</t>
  </si>
  <si>
    <t>Keskusta N</t>
  </si>
  <si>
    <t>Keskusta S</t>
  </si>
  <si>
    <t>Hirvikoski A</t>
  </si>
  <si>
    <t>Hirvikoski B</t>
  </si>
  <si>
    <t>Hirvikoski C</t>
  </si>
  <si>
    <t>50A</t>
  </si>
  <si>
    <t>50B</t>
  </si>
  <si>
    <t>50C</t>
  </si>
  <si>
    <t>Munnuinen</t>
  </si>
  <si>
    <t>Pvm</t>
  </si>
  <si>
    <t>49 A</t>
  </si>
  <si>
    <t>49B</t>
  </si>
  <si>
    <t>49C</t>
  </si>
  <si>
    <t>49D</t>
  </si>
  <si>
    <t>49E</t>
  </si>
  <si>
    <t>Hulmi</t>
  </si>
  <si>
    <t>Kartanomäki</t>
  </si>
  <si>
    <t>Myllykylä</t>
  </si>
  <si>
    <t>Peltoinen</t>
  </si>
  <si>
    <t>Tuulensuu</t>
  </si>
  <si>
    <t>Minuuttia</t>
  </si>
  <si>
    <t>Minuuttia / km</t>
  </si>
  <si>
    <t>Yleisyys %</t>
  </si>
  <si>
    <t>Lauttaranta</t>
  </si>
  <si>
    <t>Moikoinen</t>
  </si>
  <si>
    <t>Pikisaari</t>
  </si>
  <si>
    <t>Minuuttia / ha</t>
  </si>
  <si>
    <t>19.1.</t>
  </si>
  <si>
    <t>24.1.</t>
  </si>
  <si>
    <t>Aliskulma</t>
  </si>
  <si>
    <t>Haaganmäki</t>
  </si>
  <si>
    <t>Rauhakylä</t>
  </si>
  <si>
    <t>Munittula</t>
  </si>
  <si>
    <t>Auvainen</t>
  </si>
  <si>
    <t>Auvaismäki</t>
  </si>
  <si>
    <t>Karjalaiskylä</t>
  </si>
  <si>
    <t>Ropomäki</t>
  </si>
  <si>
    <t>11.2.</t>
  </si>
  <si>
    <t>Laskijat</t>
  </si>
  <si>
    <t>A.Suoranta</t>
  </si>
  <si>
    <t>K.Kuusisto</t>
  </si>
  <si>
    <t>Näitä laskentoja ei ole käytetty missään julkaisussa.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</si>
</sst>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00"/>
    <numFmt numFmtId="174" formatCode="0.0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171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14" fillId="16" borderId="2" applyNumberFormat="0" applyAlignment="0" applyProtection="0"/>
    <xf numFmtId="0" fontId="15" fillId="0" borderId="3" applyNumberFormat="0" applyFill="0" applyAlignment="0" applyProtection="0"/>
    <xf numFmtId="0" fontId="11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2" fillId="7" borderId="2" applyNumberFormat="0" applyAlignment="0" applyProtection="0"/>
    <xf numFmtId="0" fontId="16" fillId="17" borderId="8" applyNumberFormat="0" applyAlignment="0" applyProtection="0"/>
    <xf numFmtId="0" fontId="13" fillId="16" borderId="9" applyNumberFormat="0" applyAlignment="0" applyProtection="0"/>
    <xf numFmtId="170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left" textRotation="90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horizontal="center" textRotation="90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11" xfId="0" applyFont="1" applyBorder="1" applyAlignment="1">
      <alignment horizontal="left"/>
    </xf>
    <xf numFmtId="172" fontId="0" fillId="0" borderId="11" xfId="0" applyNumberFormat="1" applyBorder="1" applyAlignment="1">
      <alignment/>
    </xf>
    <xf numFmtId="0" fontId="0" fillId="0" borderId="12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2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1" fillId="0" borderId="16" xfId="0" applyFont="1" applyBorder="1" applyAlignment="1">
      <alignment/>
    </xf>
    <xf numFmtId="172" fontId="0" fillId="0" borderId="0" xfId="0" applyNumberFormat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2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72" fontId="0" fillId="0" borderId="12" xfId="0" applyNumberFormat="1" applyBorder="1" applyAlignment="1">
      <alignment/>
    </xf>
    <xf numFmtId="0" fontId="1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77"/>
  <sheetViews>
    <sheetView tabSelected="1" zoomScale="75" zoomScaleNormal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5" sqref="E15"/>
    </sheetView>
  </sheetViews>
  <sheetFormatPr defaultColWidth="5.7109375" defaultRowHeight="12.75"/>
  <cols>
    <col min="1" max="1" width="19.421875" style="18" customWidth="1"/>
    <col min="2" max="6" width="5.7109375" style="0" customWidth="1"/>
    <col min="7" max="7" width="6.421875" style="0" customWidth="1"/>
    <col min="8" max="21" width="5.7109375" style="0" customWidth="1"/>
    <col min="22" max="22" width="6.7109375" style="0" customWidth="1"/>
    <col min="23" max="23" width="6.421875" style="0" customWidth="1"/>
    <col min="24" max="24" width="6.8515625" style="0" customWidth="1"/>
    <col min="25" max="36" width="5.7109375" style="0" customWidth="1"/>
    <col min="37" max="37" width="6.28125" style="0" customWidth="1"/>
    <col min="38" max="40" width="5.7109375" style="0" customWidth="1"/>
    <col min="41" max="41" width="6.421875" style="0" customWidth="1"/>
    <col min="42" max="53" width="5.7109375" style="0" customWidth="1"/>
    <col min="54" max="54" width="6.7109375" style="0" customWidth="1"/>
    <col min="55" max="56" width="5.7109375" style="0" customWidth="1"/>
    <col min="57" max="57" width="6.8515625" style="0" customWidth="1"/>
    <col min="58" max="67" width="5.7109375" style="0" customWidth="1"/>
    <col min="68" max="68" width="7.00390625" style="0" customWidth="1"/>
    <col min="69" max="99" width="5.7109375" style="0" customWidth="1"/>
    <col min="100" max="100" width="6.28125" style="0" customWidth="1"/>
    <col min="101" max="106" width="5.7109375" style="0" customWidth="1"/>
    <col min="107" max="107" width="7.57421875" style="0" customWidth="1"/>
    <col min="108" max="109" width="5.7109375" style="0" customWidth="1"/>
    <col min="110" max="110" width="6.7109375" style="0" customWidth="1"/>
    <col min="111" max="129" width="5.7109375" style="0" customWidth="1"/>
    <col min="130" max="130" width="6.7109375" style="0" customWidth="1"/>
    <col min="131" max="133" width="5.7109375" style="0" customWidth="1"/>
    <col min="134" max="134" width="6.8515625" style="0" customWidth="1"/>
    <col min="135" max="143" width="5.7109375" style="0" customWidth="1"/>
    <col min="144" max="144" width="8.28125" style="32" customWidth="1"/>
    <col min="145" max="148" width="7.7109375" style="0" customWidth="1"/>
  </cols>
  <sheetData>
    <row r="1" spans="1:128" ht="18">
      <c r="A1" s="1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X1" s="2"/>
    </row>
    <row r="2" spans="1:144" s="48" customFormat="1" ht="12.75">
      <c r="A2" s="27" t="s">
        <v>1</v>
      </c>
      <c r="B2" s="44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 t="s">
        <v>235</v>
      </c>
      <c r="I2" s="44" t="s">
        <v>236</v>
      </c>
      <c r="J2" s="44" t="s">
        <v>237</v>
      </c>
      <c r="K2" s="44" t="s">
        <v>238</v>
      </c>
      <c r="L2" s="44">
        <v>8</v>
      </c>
      <c r="M2" s="44">
        <v>9</v>
      </c>
      <c r="N2" s="44">
        <v>10</v>
      </c>
      <c r="O2" s="44">
        <v>11</v>
      </c>
      <c r="P2" s="44">
        <v>12</v>
      </c>
      <c r="Q2" s="44">
        <v>13</v>
      </c>
      <c r="R2" s="44">
        <v>14</v>
      </c>
      <c r="S2" s="44">
        <v>15</v>
      </c>
      <c r="T2" s="44">
        <v>16</v>
      </c>
      <c r="U2" s="44">
        <v>17</v>
      </c>
      <c r="V2" s="44">
        <v>18</v>
      </c>
      <c r="W2" s="44">
        <v>19</v>
      </c>
      <c r="X2" s="44">
        <v>20</v>
      </c>
      <c r="Y2" s="44">
        <v>21</v>
      </c>
      <c r="Z2" s="44">
        <v>22</v>
      </c>
      <c r="AA2" s="44">
        <v>23</v>
      </c>
      <c r="AB2" s="44">
        <v>24</v>
      </c>
      <c r="AC2" s="44">
        <v>25</v>
      </c>
      <c r="AD2" s="44">
        <v>26</v>
      </c>
      <c r="AE2" s="44">
        <v>27</v>
      </c>
      <c r="AF2" s="44">
        <v>28</v>
      </c>
      <c r="AG2" s="44">
        <v>29</v>
      </c>
      <c r="AH2" s="44">
        <v>30</v>
      </c>
      <c r="AI2" s="44">
        <v>31</v>
      </c>
      <c r="AJ2" s="44">
        <v>32</v>
      </c>
      <c r="AK2" s="44">
        <v>33</v>
      </c>
      <c r="AL2" s="44">
        <v>34</v>
      </c>
      <c r="AM2" s="44">
        <v>35</v>
      </c>
      <c r="AN2" s="44">
        <v>36</v>
      </c>
      <c r="AO2" s="44">
        <v>37</v>
      </c>
      <c r="AP2" s="44">
        <v>38</v>
      </c>
      <c r="AQ2" s="44">
        <v>39</v>
      </c>
      <c r="AR2" s="44">
        <v>40</v>
      </c>
      <c r="AS2" s="44" t="s">
        <v>244</v>
      </c>
      <c r="AT2" s="44" t="s">
        <v>243</v>
      </c>
      <c r="AU2" s="44">
        <v>42</v>
      </c>
      <c r="AV2" s="44">
        <v>43</v>
      </c>
      <c r="AW2" s="44">
        <v>44</v>
      </c>
      <c r="AX2" s="44">
        <v>45</v>
      </c>
      <c r="AY2" s="44">
        <v>46</v>
      </c>
      <c r="AZ2" s="44">
        <v>47</v>
      </c>
      <c r="BA2" s="44">
        <v>48</v>
      </c>
      <c r="BB2" s="44" t="s">
        <v>255</v>
      </c>
      <c r="BC2" s="44" t="s">
        <v>256</v>
      </c>
      <c r="BD2" s="44" t="s">
        <v>257</v>
      </c>
      <c r="BE2" s="44" t="s">
        <v>258</v>
      </c>
      <c r="BF2" s="44" t="s">
        <v>259</v>
      </c>
      <c r="BG2" s="44" t="s">
        <v>250</v>
      </c>
      <c r="BH2" s="44" t="s">
        <v>251</v>
      </c>
      <c r="BI2" s="44" t="s">
        <v>252</v>
      </c>
      <c r="BJ2" s="44">
        <v>51</v>
      </c>
      <c r="BK2" s="44">
        <v>52</v>
      </c>
      <c r="BL2" s="44">
        <v>53</v>
      </c>
      <c r="BM2" s="44">
        <v>54</v>
      </c>
      <c r="BN2" s="44">
        <v>55</v>
      </c>
      <c r="BO2" s="44">
        <v>56</v>
      </c>
      <c r="BP2" s="44">
        <v>57</v>
      </c>
      <c r="BQ2" s="44">
        <v>58</v>
      </c>
      <c r="BR2" s="44">
        <v>59</v>
      </c>
      <c r="BS2" s="44">
        <v>60</v>
      </c>
      <c r="BT2" s="44">
        <v>61</v>
      </c>
      <c r="BU2" s="44">
        <v>62</v>
      </c>
      <c r="BV2" s="44">
        <v>63</v>
      </c>
      <c r="BW2" s="44">
        <v>64</v>
      </c>
      <c r="BX2" s="44">
        <v>65</v>
      </c>
      <c r="BY2" s="44">
        <v>66</v>
      </c>
      <c r="BZ2" s="44">
        <v>67</v>
      </c>
      <c r="CA2" s="44">
        <v>68</v>
      </c>
      <c r="CB2" s="44">
        <v>69</v>
      </c>
      <c r="CC2" s="44">
        <v>70</v>
      </c>
      <c r="CD2" s="44">
        <v>71</v>
      </c>
      <c r="CE2" s="44">
        <v>72</v>
      </c>
      <c r="CF2" s="44">
        <v>73</v>
      </c>
      <c r="CG2" s="44">
        <v>74</v>
      </c>
      <c r="CH2" s="44">
        <v>75</v>
      </c>
      <c r="CI2" s="44">
        <v>76</v>
      </c>
      <c r="CJ2" s="44">
        <v>77</v>
      </c>
      <c r="CK2" s="44">
        <v>78</v>
      </c>
      <c r="CL2" s="44">
        <v>79</v>
      </c>
      <c r="CM2" s="44">
        <v>80</v>
      </c>
      <c r="CN2" s="44">
        <v>81</v>
      </c>
      <c r="CO2" s="44">
        <v>82</v>
      </c>
      <c r="CP2" s="44">
        <v>83</v>
      </c>
      <c r="CQ2" s="44">
        <v>84</v>
      </c>
      <c r="CR2" s="44">
        <v>85</v>
      </c>
      <c r="CS2" s="44">
        <v>86</v>
      </c>
      <c r="CT2" s="44">
        <v>87</v>
      </c>
      <c r="CU2" s="44">
        <v>88</v>
      </c>
      <c r="CV2" s="44">
        <v>89</v>
      </c>
      <c r="CW2" s="44">
        <v>90</v>
      </c>
      <c r="CX2" s="44">
        <v>91</v>
      </c>
      <c r="CY2" s="44">
        <v>92</v>
      </c>
      <c r="CZ2" s="44">
        <v>93</v>
      </c>
      <c r="DA2" s="44">
        <v>94</v>
      </c>
      <c r="DB2" s="44">
        <v>95</v>
      </c>
      <c r="DC2" s="44">
        <v>96</v>
      </c>
      <c r="DD2" s="44">
        <v>97</v>
      </c>
      <c r="DE2" s="44">
        <v>98</v>
      </c>
      <c r="DF2" s="44">
        <v>99</v>
      </c>
      <c r="DG2" s="44">
        <v>100</v>
      </c>
      <c r="DH2" s="44">
        <v>101</v>
      </c>
      <c r="DI2" s="44">
        <v>102</v>
      </c>
      <c r="DJ2" s="44">
        <v>103</v>
      </c>
      <c r="DK2" s="44">
        <v>104</v>
      </c>
      <c r="DL2" s="44">
        <v>105</v>
      </c>
      <c r="DM2" s="44">
        <v>106</v>
      </c>
      <c r="DN2" s="44">
        <v>107</v>
      </c>
      <c r="DO2" s="44">
        <v>108</v>
      </c>
      <c r="DP2" s="44">
        <v>109</v>
      </c>
      <c r="DQ2" s="44">
        <v>110</v>
      </c>
      <c r="DR2" s="44">
        <v>111</v>
      </c>
      <c r="DS2" s="44">
        <v>112</v>
      </c>
      <c r="DT2" s="44">
        <v>115</v>
      </c>
      <c r="DU2" s="44">
        <v>117</v>
      </c>
      <c r="DV2" s="44">
        <v>118</v>
      </c>
      <c r="DW2" s="44">
        <v>119</v>
      </c>
      <c r="DX2" s="44">
        <v>120</v>
      </c>
      <c r="DY2" s="44">
        <v>121</v>
      </c>
      <c r="DZ2" s="44">
        <v>122</v>
      </c>
      <c r="EA2" s="44">
        <v>123</v>
      </c>
      <c r="EB2" s="44">
        <v>124</v>
      </c>
      <c r="EC2" s="44">
        <v>125</v>
      </c>
      <c r="ED2" s="44">
        <v>126</v>
      </c>
      <c r="EE2" s="44">
        <v>127</v>
      </c>
      <c r="EF2" s="44">
        <v>128</v>
      </c>
      <c r="EG2" s="44">
        <v>129</v>
      </c>
      <c r="EH2" s="44">
        <v>130</v>
      </c>
      <c r="EI2" s="44">
        <v>131</v>
      </c>
      <c r="EJ2" s="44">
        <v>132</v>
      </c>
      <c r="EK2" s="44">
        <v>133</v>
      </c>
      <c r="EL2" s="44">
        <v>134</v>
      </c>
      <c r="EM2" s="44">
        <v>135</v>
      </c>
      <c r="EN2" s="47"/>
    </row>
    <row r="3" spans="1:144" s="24" customFormat="1" ht="12.75">
      <c r="A3" s="21" t="s">
        <v>2</v>
      </c>
      <c r="B3" s="24">
        <v>122</v>
      </c>
      <c r="C3" s="24">
        <v>31</v>
      </c>
      <c r="D3" s="24">
        <v>47</v>
      </c>
      <c r="E3" s="24">
        <v>62</v>
      </c>
      <c r="F3" s="24">
        <v>19</v>
      </c>
      <c r="G3" s="24">
        <v>32</v>
      </c>
      <c r="H3" s="24">
        <v>43</v>
      </c>
      <c r="I3" s="24">
        <v>37</v>
      </c>
      <c r="J3" s="24">
        <v>11</v>
      </c>
      <c r="K3" s="24">
        <v>23</v>
      </c>
      <c r="L3" s="24">
        <v>58</v>
      </c>
      <c r="M3" s="24">
        <v>29</v>
      </c>
      <c r="N3" s="24">
        <v>13</v>
      </c>
      <c r="O3" s="24">
        <v>30</v>
      </c>
      <c r="P3" s="24">
        <v>36</v>
      </c>
      <c r="Q3" s="24">
        <v>35</v>
      </c>
      <c r="R3" s="24">
        <v>46</v>
      </c>
      <c r="S3" s="24">
        <v>48</v>
      </c>
      <c r="T3" s="24">
        <v>31</v>
      </c>
      <c r="U3" s="24">
        <v>9</v>
      </c>
      <c r="V3" s="24">
        <v>16</v>
      </c>
      <c r="W3" s="24">
        <v>8</v>
      </c>
      <c r="X3" s="24">
        <v>11</v>
      </c>
      <c r="Y3" s="24">
        <v>15</v>
      </c>
      <c r="Z3" s="24">
        <v>14</v>
      </c>
      <c r="AA3" s="24">
        <v>90</v>
      </c>
      <c r="AB3" s="24">
        <v>60</v>
      </c>
      <c r="AC3" s="24">
        <v>71</v>
      </c>
      <c r="AD3" s="24">
        <v>11</v>
      </c>
      <c r="AE3" s="24">
        <v>157</v>
      </c>
      <c r="AF3" s="24">
        <v>29</v>
      </c>
      <c r="AG3" s="24">
        <v>43</v>
      </c>
      <c r="AH3" s="24">
        <v>29</v>
      </c>
      <c r="AI3" s="24">
        <v>143</v>
      </c>
      <c r="AJ3" s="24">
        <v>89</v>
      </c>
      <c r="AK3" s="24">
        <v>28</v>
      </c>
      <c r="AL3" s="24">
        <v>36</v>
      </c>
      <c r="AM3" s="24">
        <v>51</v>
      </c>
      <c r="AN3" s="24">
        <v>37</v>
      </c>
      <c r="AO3" s="24">
        <v>9</v>
      </c>
      <c r="AP3" s="24">
        <v>120</v>
      </c>
      <c r="AQ3" s="24">
        <v>69</v>
      </c>
      <c r="AR3" s="24">
        <v>40</v>
      </c>
      <c r="AS3" s="24">
        <v>88</v>
      </c>
      <c r="AT3" s="24">
        <v>50</v>
      </c>
      <c r="AU3" s="24">
        <v>70</v>
      </c>
      <c r="AV3" s="24">
        <v>47</v>
      </c>
      <c r="AW3" s="24">
        <v>72</v>
      </c>
      <c r="AX3" s="24">
        <v>110</v>
      </c>
      <c r="AY3" s="24">
        <v>28</v>
      </c>
      <c r="AZ3" s="24">
        <v>127</v>
      </c>
      <c r="BA3" s="24">
        <v>51</v>
      </c>
      <c r="BB3" s="24">
        <v>38</v>
      </c>
      <c r="BC3" s="24">
        <v>36</v>
      </c>
      <c r="BD3" s="24">
        <v>50</v>
      </c>
      <c r="BE3" s="24">
        <v>23</v>
      </c>
      <c r="BF3" s="24">
        <v>90</v>
      </c>
      <c r="BG3" s="24">
        <v>38</v>
      </c>
      <c r="BH3" s="24">
        <v>66</v>
      </c>
      <c r="BI3" s="24">
        <v>44</v>
      </c>
      <c r="BJ3" s="24">
        <v>29</v>
      </c>
      <c r="BK3" s="24">
        <v>34</v>
      </c>
      <c r="BL3" s="24">
        <v>61</v>
      </c>
      <c r="BM3" s="24">
        <v>38</v>
      </c>
      <c r="BN3" s="24">
        <v>66</v>
      </c>
      <c r="BO3" s="24">
        <v>55</v>
      </c>
      <c r="BP3" s="24">
        <v>7</v>
      </c>
      <c r="BQ3" s="24">
        <v>40</v>
      </c>
      <c r="BR3" s="24">
        <v>3</v>
      </c>
      <c r="BS3" s="24">
        <v>22</v>
      </c>
      <c r="BT3" s="24">
        <v>28</v>
      </c>
      <c r="BU3" s="24">
        <v>50</v>
      </c>
      <c r="BV3" s="24">
        <v>251</v>
      </c>
      <c r="BW3" s="24">
        <v>34</v>
      </c>
      <c r="BX3" s="24">
        <v>37</v>
      </c>
      <c r="BY3" s="24">
        <v>68</v>
      </c>
      <c r="BZ3" s="24">
        <v>4</v>
      </c>
      <c r="CA3" s="24">
        <v>42</v>
      </c>
      <c r="CB3" s="24">
        <v>37</v>
      </c>
      <c r="CC3" s="24">
        <v>13</v>
      </c>
      <c r="CD3" s="24">
        <v>53</v>
      </c>
      <c r="CE3" s="24">
        <v>55</v>
      </c>
      <c r="CF3" s="24">
        <v>65</v>
      </c>
      <c r="CG3" s="24">
        <v>47</v>
      </c>
      <c r="CH3" s="24">
        <v>6</v>
      </c>
      <c r="CI3" s="24">
        <v>44</v>
      </c>
      <c r="CJ3" s="24">
        <v>44</v>
      </c>
      <c r="CK3" s="24">
        <v>39</v>
      </c>
      <c r="CL3" s="24">
        <v>30</v>
      </c>
      <c r="CM3" s="24">
        <v>15</v>
      </c>
      <c r="CN3" s="24">
        <v>33</v>
      </c>
      <c r="CO3" s="24">
        <v>35</v>
      </c>
      <c r="CP3" s="24">
        <v>31</v>
      </c>
      <c r="CQ3" s="24">
        <v>39</v>
      </c>
      <c r="CR3" s="24">
        <v>69</v>
      </c>
      <c r="CS3" s="24">
        <v>42</v>
      </c>
      <c r="CT3" s="24">
        <v>44</v>
      </c>
      <c r="CU3" s="24">
        <v>31</v>
      </c>
      <c r="CV3" s="24">
        <v>8</v>
      </c>
      <c r="CW3" s="24">
        <v>25</v>
      </c>
      <c r="CX3" s="24">
        <v>29</v>
      </c>
      <c r="CY3" s="24">
        <v>15</v>
      </c>
      <c r="CZ3" s="24">
        <v>73</v>
      </c>
      <c r="DA3" s="24">
        <v>28</v>
      </c>
      <c r="DB3" s="24">
        <v>19</v>
      </c>
      <c r="DC3" s="24">
        <v>7</v>
      </c>
      <c r="DD3" s="24">
        <v>6</v>
      </c>
      <c r="DE3" s="24">
        <v>60</v>
      </c>
      <c r="DF3" s="24">
        <v>54</v>
      </c>
      <c r="DG3" s="24">
        <v>91</v>
      </c>
      <c r="DH3" s="24">
        <v>50</v>
      </c>
      <c r="DI3" s="24">
        <v>97</v>
      </c>
      <c r="DJ3" s="24">
        <v>74</v>
      </c>
      <c r="DK3" s="24">
        <v>22</v>
      </c>
      <c r="DL3" s="24">
        <v>77</v>
      </c>
      <c r="DM3" s="24">
        <v>34</v>
      </c>
      <c r="DN3" s="24">
        <v>60</v>
      </c>
      <c r="DO3" s="24">
        <v>31</v>
      </c>
      <c r="DP3" s="24">
        <v>47</v>
      </c>
      <c r="DQ3" s="24">
        <v>20</v>
      </c>
      <c r="DR3" s="24">
        <v>21</v>
      </c>
      <c r="DS3" s="24">
        <v>110</v>
      </c>
      <c r="DT3" s="24">
        <v>39</v>
      </c>
      <c r="DU3" s="24">
        <v>9</v>
      </c>
      <c r="DV3" s="24">
        <v>30</v>
      </c>
      <c r="DW3" s="24">
        <v>11</v>
      </c>
      <c r="DX3" s="24">
        <v>66</v>
      </c>
      <c r="DY3" s="24">
        <v>25</v>
      </c>
      <c r="DZ3" s="24">
        <v>14</v>
      </c>
      <c r="EA3" s="24">
        <v>16</v>
      </c>
      <c r="EB3" s="24">
        <v>17</v>
      </c>
      <c r="EC3" s="24">
        <v>63</v>
      </c>
      <c r="ED3" s="24">
        <v>10</v>
      </c>
      <c r="EE3" s="24">
        <v>34</v>
      </c>
      <c r="EF3" s="24">
        <v>88</v>
      </c>
      <c r="EG3" s="24">
        <v>58</v>
      </c>
      <c r="EH3" s="24">
        <v>56</v>
      </c>
      <c r="EI3" s="24">
        <v>35</v>
      </c>
      <c r="EJ3" s="24">
        <v>27</v>
      </c>
      <c r="EK3" s="24">
        <v>81</v>
      </c>
      <c r="EL3" s="24">
        <v>39</v>
      </c>
      <c r="EM3" s="24">
        <v>91</v>
      </c>
      <c r="EN3" s="33">
        <f>SUM(B3:EM3)</f>
        <v>6474</v>
      </c>
    </row>
    <row r="4" spans="1:144" s="24" customFormat="1" ht="12.75">
      <c r="A4" s="21" t="s">
        <v>3</v>
      </c>
      <c r="B4" s="24">
        <v>10.7</v>
      </c>
      <c r="C4" s="24">
        <v>2.6</v>
      </c>
      <c r="D4" s="24">
        <v>4.3</v>
      </c>
      <c r="E4" s="24">
        <v>4.8</v>
      </c>
      <c r="F4" s="24">
        <v>2.6</v>
      </c>
      <c r="G4" s="24">
        <v>3.3</v>
      </c>
      <c r="H4" s="24">
        <v>4.2</v>
      </c>
      <c r="I4" s="24">
        <v>3.5</v>
      </c>
      <c r="J4" s="25">
        <v>1</v>
      </c>
      <c r="K4" s="24">
        <v>2.3</v>
      </c>
      <c r="L4" s="24">
        <v>4.8</v>
      </c>
      <c r="M4" s="24">
        <v>2.7</v>
      </c>
      <c r="N4" s="24">
        <v>1.7</v>
      </c>
      <c r="O4" s="24">
        <v>4.2</v>
      </c>
      <c r="P4" s="24">
        <v>4.2</v>
      </c>
      <c r="Q4" s="24">
        <v>3.9</v>
      </c>
      <c r="R4" s="25">
        <v>4</v>
      </c>
      <c r="S4" s="24">
        <v>3.3</v>
      </c>
      <c r="T4" s="24">
        <v>3.4</v>
      </c>
      <c r="U4" s="24">
        <v>0.5</v>
      </c>
      <c r="V4" s="25">
        <v>1</v>
      </c>
      <c r="W4" s="24">
        <v>0.5</v>
      </c>
      <c r="X4" s="24">
        <v>0.5</v>
      </c>
      <c r="Y4" s="24">
        <v>0.8</v>
      </c>
      <c r="Z4" s="24">
        <v>1.2</v>
      </c>
      <c r="AA4" s="24">
        <v>8.5</v>
      </c>
      <c r="AB4" s="24">
        <v>5.8</v>
      </c>
      <c r="AC4" s="24">
        <v>4.6</v>
      </c>
      <c r="AD4" s="25">
        <v>1</v>
      </c>
      <c r="AE4" s="24">
        <v>13.2</v>
      </c>
      <c r="AF4" s="25">
        <v>3</v>
      </c>
      <c r="AG4" s="24">
        <v>5.3</v>
      </c>
      <c r="AH4" s="24">
        <v>3.8</v>
      </c>
      <c r="AI4" s="24">
        <v>12.5</v>
      </c>
      <c r="AJ4" s="24">
        <v>6.9</v>
      </c>
      <c r="AK4" s="24">
        <v>3.2</v>
      </c>
      <c r="AL4" s="24">
        <v>3.4</v>
      </c>
      <c r="AM4" s="24">
        <v>3.8</v>
      </c>
      <c r="AN4" s="24">
        <v>2.8</v>
      </c>
      <c r="AO4" s="24">
        <v>0.5</v>
      </c>
      <c r="AP4" s="24">
        <v>11.2</v>
      </c>
      <c r="AQ4" s="24">
        <v>5.6</v>
      </c>
      <c r="AR4" s="24">
        <v>5.1</v>
      </c>
      <c r="AS4" s="24">
        <v>8.1</v>
      </c>
      <c r="AT4" s="24">
        <v>4.8</v>
      </c>
      <c r="AU4" s="24">
        <v>5.5</v>
      </c>
      <c r="AV4" s="24">
        <v>4.8</v>
      </c>
      <c r="AW4" s="24">
        <v>6.4</v>
      </c>
      <c r="AX4" s="24">
        <v>10.7</v>
      </c>
      <c r="AY4" s="24">
        <v>2.4</v>
      </c>
      <c r="AZ4" s="24">
        <v>10.4</v>
      </c>
      <c r="BA4" s="24">
        <v>4.6</v>
      </c>
      <c r="BB4" s="24">
        <v>3.7</v>
      </c>
      <c r="BC4" s="24">
        <v>3.4</v>
      </c>
      <c r="BD4" s="24">
        <v>4.4</v>
      </c>
      <c r="BE4" s="24">
        <v>2.6</v>
      </c>
      <c r="BF4" s="24">
        <v>5.8</v>
      </c>
      <c r="BG4" s="24">
        <v>4.5</v>
      </c>
      <c r="BH4" s="24">
        <v>5.1</v>
      </c>
      <c r="BI4" s="24">
        <v>4.6</v>
      </c>
      <c r="BJ4" s="24">
        <v>3.1</v>
      </c>
      <c r="BK4" s="24">
        <v>3.4</v>
      </c>
      <c r="BL4" s="24">
        <v>4.7</v>
      </c>
      <c r="BM4" s="24">
        <v>2.9</v>
      </c>
      <c r="BN4" s="24">
        <v>6.2</v>
      </c>
      <c r="BO4" s="24">
        <v>5.6</v>
      </c>
      <c r="BP4" s="24">
        <v>0.8</v>
      </c>
      <c r="BQ4" s="24">
        <v>3.7</v>
      </c>
      <c r="BR4" s="24">
        <v>1.5</v>
      </c>
      <c r="BS4" s="24">
        <v>2.8</v>
      </c>
      <c r="BT4" s="24">
        <v>2.9</v>
      </c>
      <c r="BU4" s="24">
        <v>3.2</v>
      </c>
      <c r="BV4" s="24">
        <v>18.8</v>
      </c>
      <c r="BW4" s="25">
        <v>3</v>
      </c>
      <c r="BX4" s="25">
        <v>3.5</v>
      </c>
      <c r="BY4" s="24">
        <v>5.1</v>
      </c>
      <c r="BZ4" s="24">
        <v>0.4</v>
      </c>
      <c r="CA4" s="24">
        <v>4.4</v>
      </c>
      <c r="CB4" s="24">
        <v>3.7</v>
      </c>
      <c r="CC4" s="24">
        <v>1.5</v>
      </c>
      <c r="CD4" s="24">
        <v>5.6</v>
      </c>
      <c r="CE4" s="24">
        <v>5.3</v>
      </c>
      <c r="CF4" s="25">
        <v>7</v>
      </c>
      <c r="CG4" s="24">
        <v>4.9</v>
      </c>
      <c r="CH4" s="25">
        <v>1</v>
      </c>
      <c r="CI4" s="24">
        <v>4.8</v>
      </c>
      <c r="CJ4" s="24">
        <v>5.7</v>
      </c>
      <c r="CK4" s="24">
        <v>3.9</v>
      </c>
      <c r="CL4" s="24">
        <v>2.6</v>
      </c>
      <c r="CM4" s="24">
        <v>1.8</v>
      </c>
      <c r="CN4" s="24">
        <v>2.6</v>
      </c>
      <c r="CO4" s="25">
        <v>3</v>
      </c>
      <c r="CP4" s="24">
        <v>3.3</v>
      </c>
      <c r="CQ4" s="24">
        <v>3.6</v>
      </c>
      <c r="CR4" s="24">
        <v>5.8</v>
      </c>
      <c r="CS4" s="24">
        <v>3.6</v>
      </c>
      <c r="CT4" s="25">
        <v>4</v>
      </c>
      <c r="CU4" s="24">
        <v>3.2</v>
      </c>
      <c r="CV4" s="24">
        <v>0.9</v>
      </c>
      <c r="CW4" s="24">
        <v>2.7</v>
      </c>
      <c r="CX4" s="25">
        <v>3</v>
      </c>
      <c r="CY4" s="24">
        <v>1.9</v>
      </c>
      <c r="CZ4" s="24">
        <v>6.8</v>
      </c>
      <c r="DA4" s="25">
        <v>3</v>
      </c>
      <c r="DB4" s="24">
        <v>1.7</v>
      </c>
      <c r="DC4" s="24">
        <v>0.6</v>
      </c>
      <c r="DD4" s="24">
        <v>0.4</v>
      </c>
      <c r="DE4" s="24">
        <v>5.3</v>
      </c>
      <c r="DF4" s="24">
        <v>5.1</v>
      </c>
      <c r="DG4" s="24">
        <v>7.4</v>
      </c>
      <c r="DH4" s="24">
        <v>4.9</v>
      </c>
      <c r="DI4" s="24">
        <v>7.6</v>
      </c>
      <c r="DJ4" s="24">
        <v>6.2</v>
      </c>
      <c r="DK4" s="24">
        <v>1.8</v>
      </c>
      <c r="DL4" s="25">
        <v>8</v>
      </c>
      <c r="DM4" s="24">
        <v>3.3</v>
      </c>
      <c r="DN4" s="24">
        <v>4.1</v>
      </c>
      <c r="DO4" s="25">
        <v>3</v>
      </c>
      <c r="DP4" s="24">
        <v>5.4</v>
      </c>
      <c r="DQ4" s="24">
        <v>2.1</v>
      </c>
      <c r="DR4" s="24">
        <v>2.1</v>
      </c>
      <c r="DS4" s="24">
        <v>10.5</v>
      </c>
      <c r="DT4" s="24">
        <v>3.9</v>
      </c>
      <c r="DU4" s="24">
        <v>0.9</v>
      </c>
      <c r="DV4" s="24">
        <v>3.4</v>
      </c>
      <c r="DW4" s="24">
        <v>0.7</v>
      </c>
      <c r="DX4" s="24">
        <v>5.6</v>
      </c>
      <c r="DY4" s="25">
        <v>2</v>
      </c>
      <c r="DZ4" s="24">
        <v>0.9</v>
      </c>
      <c r="EA4" s="24">
        <v>1.1</v>
      </c>
      <c r="EB4" s="24">
        <v>0.6</v>
      </c>
      <c r="EC4" s="24">
        <v>4.6</v>
      </c>
      <c r="ED4" s="24">
        <v>0.5</v>
      </c>
      <c r="EE4" s="24">
        <v>2.7</v>
      </c>
      <c r="EF4" s="24">
        <v>9.5</v>
      </c>
      <c r="EG4" s="24">
        <v>5.4</v>
      </c>
      <c r="EH4" s="24">
        <v>3.7</v>
      </c>
      <c r="EI4" s="24">
        <v>3.2</v>
      </c>
      <c r="EJ4" s="25">
        <v>2</v>
      </c>
      <c r="EK4" s="24">
        <v>6.6</v>
      </c>
      <c r="EL4" s="24">
        <v>3.9</v>
      </c>
      <c r="EM4" s="24">
        <v>7.9</v>
      </c>
      <c r="EN4" s="33">
        <f>SUM(B4:EM4)</f>
        <v>587.8000000000002</v>
      </c>
    </row>
    <row r="5" spans="1:147" s="1" customFormat="1" ht="79.5" customHeight="1">
      <c r="A5" s="14"/>
      <c r="B5" s="4" t="s">
        <v>4</v>
      </c>
      <c r="C5" s="4" t="s">
        <v>5</v>
      </c>
      <c r="D5" s="4" t="s">
        <v>6</v>
      </c>
      <c r="E5" s="4" t="s">
        <v>6</v>
      </c>
      <c r="F5" s="4" t="s">
        <v>7</v>
      </c>
      <c r="G5" s="4" t="s">
        <v>8</v>
      </c>
      <c r="H5" s="4" t="s">
        <v>240</v>
      </c>
      <c r="I5" s="4" t="s">
        <v>241</v>
      </c>
      <c r="J5" s="4" t="s">
        <v>242</v>
      </c>
      <c r="K5" s="4" t="s">
        <v>239</v>
      </c>
      <c r="L5" s="4" t="s">
        <v>9</v>
      </c>
      <c r="M5" s="4" t="s">
        <v>10</v>
      </c>
      <c r="N5" s="4" t="s">
        <v>11</v>
      </c>
      <c r="O5" s="4" t="s">
        <v>12</v>
      </c>
      <c r="P5" s="4" t="s">
        <v>4</v>
      </c>
      <c r="Q5" s="4" t="s">
        <v>13</v>
      </c>
      <c r="R5" s="4" t="s">
        <v>14</v>
      </c>
      <c r="S5" s="4" t="s">
        <v>15</v>
      </c>
      <c r="T5" s="4" t="s">
        <v>16</v>
      </c>
      <c r="U5" s="4" t="s">
        <v>17</v>
      </c>
      <c r="V5" s="4" t="s">
        <v>18</v>
      </c>
      <c r="W5" s="4" t="s">
        <v>19</v>
      </c>
      <c r="X5" s="4" t="s">
        <v>20</v>
      </c>
      <c r="Y5" s="4" t="s">
        <v>21</v>
      </c>
      <c r="Z5" s="4" t="s">
        <v>22</v>
      </c>
      <c r="AA5" s="4" t="s">
        <v>23</v>
      </c>
      <c r="AB5" s="4" t="s">
        <v>24</v>
      </c>
      <c r="AC5" s="4" t="s">
        <v>25</v>
      </c>
      <c r="AD5" s="4" t="s">
        <v>26</v>
      </c>
      <c r="AE5" s="4" t="s">
        <v>27</v>
      </c>
      <c r="AF5" s="4" t="s">
        <v>28</v>
      </c>
      <c r="AG5" s="4" t="s">
        <v>29</v>
      </c>
      <c r="AH5" s="4" t="s">
        <v>30</v>
      </c>
      <c r="AI5" s="4" t="s">
        <v>31</v>
      </c>
      <c r="AJ5" s="4" t="s">
        <v>32</v>
      </c>
      <c r="AK5" s="4" t="s">
        <v>4</v>
      </c>
      <c r="AL5" s="4" t="s">
        <v>33</v>
      </c>
      <c r="AM5" s="4" t="s">
        <v>6</v>
      </c>
      <c r="AN5" s="4" t="s">
        <v>4</v>
      </c>
      <c r="AO5" s="4" t="s">
        <v>34</v>
      </c>
      <c r="AP5" s="4" t="s">
        <v>4</v>
      </c>
      <c r="AQ5" s="4" t="s">
        <v>35</v>
      </c>
      <c r="AR5" s="4" t="s">
        <v>4</v>
      </c>
      <c r="AS5" s="4" t="s">
        <v>246</v>
      </c>
      <c r="AT5" s="4" t="s">
        <v>245</v>
      </c>
      <c r="AU5" s="4" t="s">
        <v>6</v>
      </c>
      <c r="AV5" s="4" t="s">
        <v>11</v>
      </c>
      <c r="AW5" s="4" t="s">
        <v>36</v>
      </c>
      <c r="AX5" s="4" t="s">
        <v>37</v>
      </c>
      <c r="AY5" s="4" t="s">
        <v>38</v>
      </c>
      <c r="AZ5" s="4" t="s">
        <v>6</v>
      </c>
      <c r="BA5" s="4" t="s">
        <v>27</v>
      </c>
      <c r="BB5" s="4" t="s">
        <v>260</v>
      </c>
      <c r="BC5" s="4" t="s">
        <v>261</v>
      </c>
      <c r="BD5" s="4" t="s">
        <v>262</v>
      </c>
      <c r="BE5" s="4" t="s">
        <v>263</v>
      </c>
      <c r="BF5" s="4" t="s">
        <v>264</v>
      </c>
      <c r="BG5" s="4" t="s">
        <v>247</v>
      </c>
      <c r="BH5" s="4" t="s">
        <v>248</v>
      </c>
      <c r="BI5" s="4" t="s">
        <v>249</v>
      </c>
      <c r="BJ5" s="4" t="s">
        <v>39</v>
      </c>
      <c r="BK5" s="4" t="s">
        <v>40</v>
      </c>
      <c r="BL5" s="4" t="s">
        <v>6</v>
      </c>
      <c r="BM5" s="4" t="s">
        <v>41</v>
      </c>
      <c r="BN5" s="4" t="s">
        <v>42</v>
      </c>
      <c r="BO5" s="4" t="s">
        <v>6</v>
      </c>
      <c r="BP5" s="1" t="s">
        <v>43</v>
      </c>
      <c r="BQ5" s="4" t="s">
        <v>44</v>
      </c>
      <c r="BR5" s="4" t="s">
        <v>45</v>
      </c>
      <c r="BS5" s="4" t="s">
        <v>39</v>
      </c>
      <c r="BT5" s="4" t="s">
        <v>4</v>
      </c>
      <c r="BU5" s="4" t="s">
        <v>11</v>
      </c>
      <c r="BV5" s="4" t="s">
        <v>6</v>
      </c>
      <c r="BW5" s="4" t="s">
        <v>253</v>
      </c>
      <c r="BX5" s="4" t="s">
        <v>46</v>
      </c>
      <c r="BY5" s="4" t="s">
        <v>4</v>
      </c>
      <c r="BZ5" s="4" t="s">
        <v>47</v>
      </c>
      <c r="CA5" s="4" t="s">
        <v>48</v>
      </c>
      <c r="CB5" s="4" t="s">
        <v>49</v>
      </c>
      <c r="CC5" s="4" t="s">
        <v>50</v>
      </c>
      <c r="CD5" s="4" t="s">
        <v>6</v>
      </c>
      <c r="CE5" s="4" t="s">
        <v>51</v>
      </c>
      <c r="CF5" s="4" t="s">
        <v>52</v>
      </c>
      <c r="CG5" s="4" t="s">
        <v>53</v>
      </c>
      <c r="CH5" s="4" t="s">
        <v>54</v>
      </c>
      <c r="CI5" s="4" t="s">
        <v>55</v>
      </c>
      <c r="CJ5" s="4" t="s">
        <v>56</v>
      </c>
      <c r="CK5" s="4" t="s">
        <v>57</v>
      </c>
      <c r="CL5" s="4" t="s">
        <v>11</v>
      </c>
      <c r="CM5" s="4" t="s">
        <v>58</v>
      </c>
      <c r="CN5" s="4" t="s">
        <v>59</v>
      </c>
      <c r="CO5" s="4" t="s">
        <v>60</v>
      </c>
      <c r="CP5" s="4" t="s">
        <v>61</v>
      </c>
      <c r="CQ5" s="4" t="s">
        <v>62</v>
      </c>
      <c r="CR5" s="4" t="s">
        <v>63</v>
      </c>
      <c r="CS5" s="4" t="s">
        <v>64</v>
      </c>
      <c r="CT5" s="4" t="s">
        <v>6</v>
      </c>
      <c r="CU5" s="4" t="s">
        <v>65</v>
      </c>
      <c r="CV5" s="4" t="s">
        <v>66</v>
      </c>
      <c r="CW5" s="4" t="s">
        <v>67</v>
      </c>
      <c r="CX5" s="4" t="s">
        <v>68</v>
      </c>
      <c r="CY5" s="4" t="s">
        <v>69</v>
      </c>
      <c r="CZ5" s="4" t="s">
        <v>70</v>
      </c>
      <c r="DA5" s="4" t="s">
        <v>71</v>
      </c>
      <c r="DB5" s="4" t="s">
        <v>72</v>
      </c>
      <c r="DC5" s="4" t="s">
        <v>73</v>
      </c>
      <c r="DD5" s="4" t="s">
        <v>74</v>
      </c>
      <c r="DE5" s="4" t="s">
        <v>75</v>
      </c>
      <c r="DF5" s="4" t="s">
        <v>76</v>
      </c>
      <c r="DG5" s="4" t="s">
        <v>77</v>
      </c>
      <c r="DH5" s="4" t="s">
        <v>6</v>
      </c>
      <c r="DI5" s="4" t="s">
        <v>6</v>
      </c>
      <c r="DJ5" s="4" t="s">
        <v>6</v>
      </c>
      <c r="DK5" s="4" t="s">
        <v>78</v>
      </c>
      <c r="DL5" s="4" t="s">
        <v>79</v>
      </c>
      <c r="DM5" s="4" t="s">
        <v>53</v>
      </c>
      <c r="DN5" s="4" t="s">
        <v>80</v>
      </c>
      <c r="DO5" s="4" t="s">
        <v>39</v>
      </c>
      <c r="DP5" s="4" t="s">
        <v>40</v>
      </c>
      <c r="DQ5" s="4" t="s">
        <v>4</v>
      </c>
      <c r="DR5" s="4" t="s">
        <v>81</v>
      </c>
      <c r="DS5" s="4" t="s">
        <v>82</v>
      </c>
      <c r="DT5" s="4" t="s">
        <v>83</v>
      </c>
      <c r="DU5" s="1" t="s">
        <v>84</v>
      </c>
      <c r="DV5" s="1" t="s">
        <v>85</v>
      </c>
      <c r="DW5" s="1" t="s">
        <v>86</v>
      </c>
      <c r="DX5" s="4" t="s">
        <v>87</v>
      </c>
      <c r="DY5" s="1" t="s">
        <v>88</v>
      </c>
      <c r="DZ5" s="1" t="s">
        <v>89</v>
      </c>
      <c r="EA5" s="1" t="s">
        <v>90</v>
      </c>
      <c r="EB5" s="1" t="s">
        <v>91</v>
      </c>
      <c r="EC5" s="1" t="s">
        <v>92</v>
      </c>
      <c r="ED5" s="1" t="s">
        <v>93</v>
      </c>
      <c r="EE5" s="1" t="s">
        <v>94</v>
      </c>
      <c r="EF5" s="1" t="s">
        <v>6</v>
      </c>
      <c r="EG5" s="1" t="s">
        <v>6</v>
      </c>
      <c r="EH5" s="1" t="s">
        <v>4</v>
      </c>
      <c r="EI5" s="1" t="s">
        <v>95</v>
      </c>
      <c r="EJ5" s="1" t="s">
        <v>96</v>
      </c>
      <c r="EK5" s="1" t="s">
        <v>97</v>
      </c>
      <c r="EL5" s="1" t="s">
        <v>98</v>
      </c>
      <c r="EM5" s="1" t="s">
        <v>6</v>
      </c>
      <c r="EN5" s="34" t="s">
        <v>99</v>
      </c>
      <c r="EO5" s="20" t="s">
        <v>100</v>
      </c>
      <c r="EP5" s="1" t="s">
        <v>101</v>
      </c>
      <c r="EQ5" s="1" t="s">
        <v>267</v>
      </c>
    </row>
    <row r="6" spans="1:144" s="3" customFormat="1" ht="12.75">
      <c r="A6" s="15"/>
      <c r="B6" s="5" t="s">
        <v>102</v>
      </c>
      <c r="C6" s="5" t="s">
        <v>102</v>
      </c>
      <c r="D6" s="5" t="s">
        <v>103</v>
      </c>
      <c r="E6" s="5" t="s">
        <v>104</v>
      </c>
      <c r="F6" s="5" t="s">
        <v>105</v>
      </c>
      <c r="G6" s="5" t="s">
        <v>105</v>
      </c>
      <c r="H6" s="5" t="s">
        <v>105</v>
      </c>
      <c r="I6" s="5" t="s">
        <v>105</v>
      </c>
      <c r="J6" s="5" t="s">
        <v>105</v>
      </c>
      <c r="K6" s="5" t="s">
        <v>105</v>
      </c>
      <c r="L6" s="5" t="s">
        <v>105</v>
      </c>
      <c r="M6" s="5" t="s">
        <v>105</v>
      </c>
      <c r="N6" s="5" t="s">
        <v>106</v>
      </c>
      <c r="O6" s="5" t="s">
        <v>106</v>
      </c>
      <c r="P6" s="5" t="s">
        <v>106</v>
      </c>
      <c r="Q6" s="5" t="s">
        <v>106</v>
      </c>
      <c r="R6" s="5" t="s">
        <v>106</v>
      </c>
      <c r="S6" s="5" t="s">
        <v>106</v>
      </c>
      <c r="T6" s="5" t="s">
        <v>106</v>
      </c>
      <c r="U6" s="5" t="s">
        <v>107</v>
      </c>
      <c r="V6" s="5" t="s">
        <v>107</v>
      </c>
      <c r="W6" s="5" t="s">
        <v>107</v>
      </c>
      <c r="X6" s="5" t="s">
        <v>107</v>
      </c>
      <c r="Y6" s="5" t="s">
        <v>107</v>
      </c>
      <c r="Z6" s="5" t="s">
        <v>107</v>
      </c>
      <c r="AA6" s="5" t="s">
        <v>108</v>
      </c>
      <c r="AB6" s="5" t="s">
        <v>108</v>
      </c>
      <c r="AC6" s="5" t="s">
        <v>108</v>
      </c>
      <c r="AD6" s="5" t="s">
        <v>108</v>
      </c>
      <c r="AE6" s="5" t="s">
        <v>108</v>
      </c>
      <c r="AF6" s="5" t="s">
        <v>108</v>
      </c>
      <c r="AG6" s="5" t="s">
        <v>108</v>
      </c>
      <c r="AH6" s="5" t="s">
        <v>108</v>
      </c>
      <c r="AI6" s="5" t="s">
        <v>109</v>
      </c>
      <c r="AJ6" s="5" t="s">
        <v>110</v>
      </c>
      <c r="AK6" s="5" t="s">
        <v>111</v>
      </c>
      <c r="AL6" s="5" t="s">
        <v>112</v>
      </c>
      <c r="AM6" s="5" t="s">
        <v>113</v>
      </c>
      <c r="AN6" s="5" t="s">
        <v>114</v>
      </c>
      <c r="AO6" s="5" t="s">
        <v>114</v>
      </c>
      <c r="AP6" s="5" t="s">
        <v>115</v>
      </c>
      <c r="AQ6" s="5" t="s">
        <v>116</v>
      </c>
      <c r="AR6" s="5" t="s">
        <v>117</v>
      </c>
      <c r="AS6" s="5" t="s">
        <v>118</v>
      </c>
      <c r="AT6" s="5" t="s">
        <v>118</v>
      </c>
      <c r="AU6" s="5" t="s">
        <v>119</v>
      </c>
      <c r="AV6" s="5" t="s">
        <v>120</v>
      </c>
      <c r="AW6" s="5" t="s">
        <v>120</v>
      </c>
      <c r="AX6" s="5" t="s">
        <v>120</v>
      </c>
      <c r="AY6" s="5" t="s">
        <v>120</v>
      </c>
      <c r="AZ6" s="5" t="s">
        <v>120</v>
      </c>
      <c r="BA6" s="5" t="s">
        <v>120</v>
      </c>
      <c r="BB6" s="5" t="s">
        <v>121</v>
      </c>
      <c r="BC6" s="5" t="s">
        <v>121</v>
      </c>
      <c r="BD6" s="5" t="s">
        <v>121</v>
      </c>
      <c r="BE6" s="5" t="s">
        <v>121</v>
      </c>
      <c r="BF6" s="5" t="s">
        <v>121</v>
      </c>
      <c r="BG6" s="5" t="s">
        <v>122</v>
      </c>
      <c r="BH6" s="5" t="s">
        <v>122</v>
      </c>
      <c r="BI6" s="5" t="s">
        <v>122</v>
      </c>
      <c r="BJ6" s="5" t="s">
        <v>123</v>
      </c>
      <c r="BK6" s="5" t="s">
        <v>123</v>
      </c>
      <c r="BL6" s="5" t="s">
        <v>124</v>
      </c>
      <c r="BM6" s="5" t="s">
        <v>125</v>
      </c>
      <c r="BN6" s="5" t="s">
        <v>126</v>
      </c>
      <c r="BO6" s="5" t="s">
        <v>127</v>
      </c>
      <c r="BP6" s="5" t="s">
        <v>127</v>
      </c>
      <c r="BQ6" s="5" t="s">
        <v>127</v>
      </c>
      <c r="BR6" s="5" t="s">
        <v>127</v>
      </c>
      <c r="BS6" s="5" t="s">
        <v>128</v>
      </c>
      <c r="BT6" s="5" t="s">
        <v>128</v>
      </c>
      <c r="BU6" s="5" t="s">
        <v>129</v>
      </c>
      <c r="BV6" s="5" t="s">
        <v>129</v>
      </c>
      <c r="BW6" s="5" t="s">
        <v>129</v>
      </c>
      <c r="BX6" s="5" t="s">
        <v>129</v>
      </c>
      <c r="BY6" s="5" t="s">
        <v>130</v>
      </c>
      <c r="BZ6" s="5" t="s">
        <v>131</v>
      </c>
      <c r="CA6" s="5" t="s">
        <v>131</v>
      </c>
      <c r="CB6" s="5" t="s">
        <v>131</v>
      </c>
      <c r="CC6" s="5" t="s">
        <v>131</v>
      </c>
      <c r="CD6" s="5" t="s">
        <v>132</v>
      </c>
      <c r="CE6" s="5" t="s">
        <v>133</v>
      </c>
      <c r="CF6" s="5" t="s">
        <v>133</v>
      </c>
      <c r="CG6" s="5" t="s">
        <v>134</v>
      </c>
      <c r="CH6" s="5" t="s">
        <v>134</v>
      </c>
      <c r="CI6" s="5" t="s">
        <v>134</v>
      </c>
      <c r="CJ6" s="5" t="s">
        <v>134</v>
      </c>
      <c r="CK6" s="5" t="s">
        <v>134</v>
      </c>
      <c r="CL6" s="5" t="s">
        <v>135</v>
      </c>
      <c r="CM6" s="5" t="s">
        <v>135</v>
      </c>
      <c r="CN6" s="5" t="s">
        <v>135</v>
      </c>
      <c r="CO6" s="5" t="s">
        <v>135</v>
      </c>
      <c r="CP6" s="5" t="s">
        <v>135</v>
      </c>
      <c r="CQ6" s="5" t="s">
        <v>136</v>
      </c>
      <c r="CR6" s="5" t="s">
        <v>136</v>
      </c>
      <c r="CS6" s="5" t="s">
        <v>137</v>
      </c>
      <c r="CT6" s="5" t="s">
        <v>137</v>
      </c>
      <c r="CU6" s="5" t="s">
        <v>137</v>
      </c>
      <c r="CV6" s="5" t="s">
        <v>137</v>
      </c>
      <c r="CW6" s="5" t="s">
        <v>137</v>
      </c>
      <c r="CX6" s="5" t="s">
        <v>137</v>
      </c>
      <c r="CY6" s="5" t="s">
        <v>137</v>
      </c>
      <c r="CZ6" s="5" t="s">
        <v>137</v>
      </c>
      <c r="DA6" s="5" t="s">
        <v>137</v>
      </c>
      <c r="DB6" s="5" t="s">
        <v>137</v>
      </c>
      <c r="DC6" s="5" t="s">
        <v>137</v>
      </c>
      <c r="DD6" s="5" t="s">
        <v>137</v>
      </c>
      <c r="DE6" s="5" t="s">
        <v>138</v>
      </c>
      <c r="DF6" s="5" t="s">
        <v>138</v>
      </c>
      <c r="DG6" s="5" t="s">
        <v>139</v>
      </c>
      <c r="DH6" s="5" t="s">
        <v>140</v>
      </c>
      <c r="DI6" s="5" t="s">
        <v>141</v>
      </c>
      <c r="DJ6" s="5" t="s">
        <v>142</v>
      </c>
      <c r="DK6" s="5" t="s">
        <v>142</v>
      </c>
      <c r="DL6" s="5" t="s">
        <v>143</v>
      </c>
      <c r="DM6" s="5" t="s">
        <v>144</v>
      </c>
      <c r="DN6" s="5" t="s">
        <v>144</v>
      </c>
      <c r="DO6" s="5" t="s">
        <v>145</v>
      </c>
      <c r="DP6" s="5" t="s">
        <v>145</v>
      </c>
      <c r="DQ6" s="5" t="s">
        <v>146</v>
      </c>
      <c r="DR6" s="5" t="s">
        <v>146</v>
      </c>
      <c r="DS6" s="5" t="s">
        <v>147</v>
      </c>
      <c r="DT6" s="5" t="s">
        <v>147</v>
      </c>
      <c r="DU6" s="3" t="s">
        <v>147</v>
      </c>
      <c r="DV6" s="3" t="s">
        <v>147</v>
      </c>
      <c r="DW6" s="3" t="s">
        <v>148</v>
      </c>
      <c r="DX6" s="5" t="s">
        <v>148</v>
      </c>
      <c r="DY6" s="3" t="s">
        <v>148</v>
      </c>
      <c r="DZ6" s="3" t="s">
        <v>148</v>
      </c>
      <c r="EA6" s="3" t="s">
        <v>148</v>
      </c>
      <c r="EB6" s="3" t="s">
        <v>148</v>
      </c>
      <c r="EC6" s="3" t="s">
        <v>148</v>
      </c>
      <c r="ED6" s="3" t="s">
        <v>148</v>
      </c>
      <c r="EE6" s="3" t="s">
        <v>148</v>
      </c>
      <c r="EF6" s="3" t="s">
        <v>149</v>
      </c>
      <c r="EG6" s="3" t="s">
        <v>150</v>
      </c>
      <c r="EH6" s="3" t="s">
        <v>151</v>
      </c>
      <c r="EI6" s="3" t="s">
        <v>151</v>
      </c>
      <c r="EJ6" s="3" t="s">
        <v>151</v>
      </c>
      <c r="EK6" s="3" t="s">
        <v>151</v>
      </c>
      <c r="EL6" s="3" t="s">
        <v>152</v>
      </c>
      <c r="EM6" s="3" t="s">
        <v>153</v>
      </c>
      <c r="EN6" s="35"/>
    </row>
    <row r="7" spans="1:144" s="3" customFormat="1" ht="12.75">
      <c r="A7" s="29" t="s">
        <v>265</v>
      </c>
      <c r="B7" s="5">
        <v>330</v>
      </c>
      <c r="C7" s="5">
        <v>75</v>
      </c>
      <c r="D7" s="5">
        <v>150</v>
      </c>
      <c r="E7" s="5">
        <v>120</v>
      </c>
      <c r="F7" s="5">
        <v>50</v>
      </c>
      <c r="G7" s="5">
        <v>90</v>
      </c>
      <c r="H7" s="5">
        <v>100</v>
      </c>
      <c r="I7" s="5">
        <v>130</v>
      </c>
      <c r="J7" s="5">
        <v>60</v>
      </c>
      <c r="K7" s="5">
        <v>65</v>
      </c>
      <c r="L7" s="5">
        <v>85</v>
      </c>
      <c r="M7" s="5">
        <v>65</v>
      </c>
      <c r="N7" s="5">
        <v>45</v>
      </c>
      <c r="O7" s="5">
        <v>110</v>
      </c>
      <c r="P7" s="5">
        <v>110</v>
      </c>
      <c r="Q7" s="5">
        <v>75</v>
      </c>
      <c r="R7" s="5">
        <v>105</v>
      </c>
      <c r="S7" s="5">
        <v>90</v>
      </c>
      <c r="T7" s="5">
        <v>90</v>
      </c>
      <c r="U7" s="5">
        <v>30</v>
      </c>
      <c r="V7" s="5">
        <v>60</v>
      </c>
      <c r="W7" s="5">
        <v>40</v>
      </c>
      <c r="X7" s="5">
        <v>30</v>
      </c>
      <c r="Y7" s="5">
        <v>20</v>
      </c>
      <c r="Z7" s="5">
        <v>50</v>
      </c>
      <c r="AA7" s="5">
        <v>240</v>
      </c>
      <c r="AB7" s="5">
        <v>180</v>
      </c>
      <c r="AC7" s="5">
        <v>90</v>
      </c>
      <c r="AD7" s="5">
        <v>45</v>
      </c>
      <c r="AE7" s="5">
        <v>270</v>
      </c>
      <c r="AF7" s="5">
        <v>120</v>
      </c>
      <c r="AG7" s="5">
        <v>150</v>
      </c>
      <c r="AH7" s="5">
        <v>120</v>
      </c>
      <c r="AI7" s="5">
        <v>290</v>
      </c>
      <c r="AJ7" s="5">
        <v>170</v>
      </c>
      <c r="AK7" s="5">
        <v>160</v>
      </c>
      <c r="AL7" s="5">
        <v>105</v>
      </c>
      <c r="AM7" s="5">
        <v>60</v>
      </c>
      <c r="AN7" s="5">
        <v>150</v>
      </c>
      <c r="AO7" s="5">
        <v>120</v>
      </c>
      <c r="AP7" s="5">
        <v>270</v>
      </c>
      <c r="AQ7" s="5">
        <v>160</v>
      </c>
      <c r="AR7" s="5">
        <v>90</v>
      </c>
      <c r="AS7" s="5">
        <v>240</v>
      </c>
      <c r="AT7" s="5">
        <v>180</v>
      </c>
      <c r="AU7" s="5">
        <v>150</v>
      </c>
      <c r="AV7" s="5">
        <v>130</v>
      </c>
      <c r="AW7" s="5">
        <v>170</v>
      </c>
      <c r="AX7" s="5">
        <v>200</v>
      </c>
      <c r="AY7" s="5">
        <v>90</v>
      </c>
      <c r="AZ7" s="5">
        <v>240</v>
      </c>
      <c r="BA7" s="5">
        <v>165</v>
      </c>
      <c r="BB7" s="5"/>
      <c r="BC7" s="5"/>
      <c r="BD7" s="5"/>
      <c r="BE7" s="5"/>
      <c r="BF7" s="5"/>
      <c r="BG7" s="5">
        <v>160</v>
      </c>
      <c r="BH7" s="5">
        <v>190</v>
      </c>
      <c r="BI7" s="5">
        <v>105</v>
      </c>
      <c r="BJ7" s="5">
        <v>100</v>
      </c>
      <c r="BK7" s="5">
        <v>120</v>
      </c>
      <c r="BL7" s="5">
        <v>180</v>
      </c>
      <c r="BM7" s="5">
        <v>90</v>
      </c>
      <c r="BN7" s="5">
        <v>120</v>
      </c>
      <c r="BO7" s="5">
        <v>130</v>
      </c>
      <c r="BP7" s="5">
        <v>20</v>
      </c>
      <c r="BQ7" s="5">
        <v>85</v>
      </c>
      <c r="BR7" s="5">
        <v>35</v>
      </c>
      <c r="BS7" s="5">
        <v>100</v>
      </c>
      <c r="BT7" s="5">
        <v>70</v>
      </c>
      <c r="BU7" s="5">
        <v>60</v>
      </c>
      <c r="BV7" s="5">
        <v>360</v>
      </c>
      <c r="BW7" s="5">
        <v>90</v>
      </c>
      <c r="BX7" s="5">
        <v>120</v>
      </c>
      <c r="BY7" s="5">
        <v>135</v>
      </c>
      <c r="BZ7" s="5">
        <v>30</v>
      </c>
      <c r="CA7" s="5">
        <v>150</v>
      </c>
      <c r="CB7" s="5">
        <v>115</v>
      </c>
      <c r="CC7" s="5">
        <v>45</v>
      </c>
      <c r="CD7" s="5">
        <v>160</v>
      </c>
      <c r="CE7" s="5">
        <v>120</v>
      </c>
      <c r="CF7" s="5">
        <v>220</v>
      </c>
      <c r="CG7" s="5">
        <v>120</v>
      </c>
      <c r="CH7" s="5">
        <v>60</v>
      </c>
      <c r="CI7" s="5">
        <v>150</v>
      </c>
      <c r="CJ7" s="5">
        <v>180</v>
      </c>
      <c r="CK7" s="5">
        <v>180</v>
      </c>
      <c r="CL7" s="5">
        <v>145</v>
      </c>
      <c r="CM7" s="5">
        <v>90</v>
      </c>
      <c r="CN7" s="5">
        <v>90</v>
      </c>
      <c r="CO7" s="5">
        <v>105</v>
      </c>
      <c r="CP7" s="5">
        <v>90</v>
      </c>
      <c r="CQ7" s="5">
        <v>270</v>
      </c>
      <c r="CR7" s="5">
        <v>150</v>
      </c>
      <c r="CS7" s="5">
        <v>135</v>
      </c>
      <c r="CT7" s="5">
        <v>125</v>
      </c>
      <c r="CU7" s="5">
        <v>105</v>
      </c>
      <c r="CV7" s="5">
        <v>60</v>
      </c>
      <c r="CW7" s="5">
        <v>45</v>
      </c>
      <c r="CX7" s="5">
        <v>120</v>
      </c>
      <c r="CY7" s="5">
        <v>60</v>
      </c>
      <c r="CZ7" s="5">
        <v>170</v>
      </c>
      <c r="DA7" s="5">
        <v>55</v>
      </c>
      <c r="DB7" s="5">
        <v>60</v>
      </c>
      <c r="DC7" s="5">
        <v>60</v>
      </c>
      <c r="DD7" s="5">
        <v>13</v>
      </c>
      <c r="DE7" s="5">
        <v>150</v>
      </c>
      <c r="DF7" s="5">
        <v>150</v>
      </c>
      <c r="DG7" s="5">
        <v>210</v>
      </c>
      <c r="DH7" s="5">
        <v>250</v>
      </c>
      <c r="DI7" s="5">
        <v>160</v>
      </c>
      <c r="DJ7" s="5">
        <v>165</v>
      </c>
      <c r="DK7" s="5">
        <v>50</v>
      </c>
      <c r="DL7" s="5">
        <v>140</v>
      </c>
      <c r="DM7" s="5">
        <v>75</v>
      </c>
      <c r="DN7" s="5">
        <v>90</v>
      </c>
      <c r="DO7" s="5">
        <v>135</v>
      </c>
      <c r="DP7" s="5">
        <v>210</v>
      </c>
      <c r="DQ7" s="5">
        <v>85</v>
      </c>
      <c r="DR7" s="5">
        <v>60</v>
      </c>
      <c r="DS7" s="5">
        <v>370</v>
      </c>
      <c r="DT7" s="5">
        <v>160</v>
      </c>
      <c r="DU7" s="3">
        <v>80</v>
      </c>
      <c r="DV7" s="3">
        <v>60</v>
      </c>
      <c r="DW7" s="3">
        <v>10</v>
      </c>
      <c r="DX7" s="5">
        <v>240</v>
      </c>
      <c r="DY7" s="3">
        <v>30</v>
      </c>
      <c r="DZ7" s="3">
        <v>25</v>
      </c>
      <c r="EA7" s="3">
        <v>25</v>
      </c>
      <c r="EB7" s="3">
        <v>15</v>
      </c>
      <c r="EC7" s="3">
        <v>85</v>
      </c>
      <c r="ED7" s="3">
        <v>15</v>
      </c>
      <c r="EE7" s="3">
        <v>100</v>
      </c>
      <c r="EF7" s="3">
        <v>240</v>
      </c>
      <c r="EG7" s="3">
        <v>165</v>
      </c>
      <c r="EH7" s="3">
        <v>60</v>
      </c>
      <c r="EI7" s="3">
        <v>65</v>
      </c>
      <c r="EJ7" s="3">
        <v>80</v>
      </c>
      <c r="EK7" s="3">
        <v>115</v>
      </c>
      <c r="EL7" s="3">
        <v>45</v>
      </c>
      <c r="EM7" s="3">
        <v>180</v>
      </c>
      <c r="EN7" s="33">
        <f>SUM(B7:EM7)</f>
        <v>16373</v>
      </c>
    </row>
    <row r="8" spans="1:144" s="3" customFormat="1" ht="12.75">
      <c r="A8" s="29" t="s">
        <v>266</v>
      </c>
      <c r="B8" s="30">
        <f aca="true" t="shared" si="0" ref="B8:AG8">B7/B4</f>
        <v>30.841121495327105</v>
      </c>
      <c r="C8" s="30">
        <f t="shared" si="0"/>
        <v>28.846153846153847</v>
      </c>
      <c r="D8" s="30">
        <f t="shared" si="0"/>
        <v>34.883720930232556</v>
      </c>
      <c r="E8" s="30">
        <f t="shared" si="0"/>
        <v>25</v>
      </c>
      <c r="F8" s="30">
        <f t="shared" si="0"/>
        <v>19.23076923076923</v>
      </c>
      <c r="G8" s="30">
        <f t="shared" si="0"/>
        <v>27.272727272727273</v>
      </c>
      <c r="H8" s="30">
        <f t="shared" si="0"/>
        <v>23.80952380952381</v>
      </c>
      <c r="I8" s="30">
        <f t="shared" si="0"/>
        <v>37.142857142857146</v>
      </c>
      <c r="J8" s="30">
        <f t="shared" si="0"/>
        <v>60</v>
      </c>
      <c r="K8" s="30">
        <f t="shared" si="0"/>
        <v>28.260869565217394</v>
      </c>
      <c r="L8" s="30">
        <f t="shared" si="0"/>
        <v>17.708333333333336</v>
      </c>
      <c r="M8" s="30">
        <f t="shared" si="0"/>
        <v>24.074074074074073</v>
      </c>
      <c r="N8" s="30">
        <f t="shared" si="0"/>
        <v>26.47058823529412</v>
      </c>
      <c r="O8" s="30">
        <f t="shared" si="0"/>
        <v>26.19047619047619</v>
      </c>
      <c r="P8" s="30">
        <f t="shared" si="0"/>
        <v>26.19047619047619</v>
      </c>
      <c r="Q8" s="30">
        <f t="shared" si="0"/>
        <v>19.23076923076923</v>
      </c>
      <c r="R8" s="30">
        <f t="shared" si="0"/>
        <v>26.25</v>
      </c>
      <c r="S8" s="30">
        <f t="shared" si="0"/>
        <v>27.272727272727273</v>
      </c>
      <c r="T8" s="30">
        <f t="shared" si="0"/>
        <v>26.47058823529412</v>
      </c>
      <c r="U8" s="30">
        <f t="shared" si="0"/>
        <v>60</v>
      </c>
      <c r="V8" s="30">
        <f t="shared" si="0"/>
        <v>60</v>
      </c>
      <c r="W8" s="30">
        <f t="shared" si="0"/>
        <v>80</v>
      </c>
      <c r="X8" s="30">
        <f t="shared" si="0"/>
        <v>60</v>
      </c>
      <c r="Y8" s="30">
        <f t="shared" si="0"/>
        <v>25</v>
      </c>
      <c r="Z8" s="30">
        <f t="shared" si="0"/>
        <v>41.66666666666667</v>
      </c>
      <c r="AA8" s="30">
        <f t="shared" si="0"/>
        <v>28.235294117647058</v>
      </c>
      <c r="AB8" s="30">
        <f t="shared" si="0"/>
        <v>31.03448275862069</v>
      </c>
      <c r="AC8" s="30">
        <f t="shared" si="0"/>
        <v>19.565217391304348</v>
      </c>
      <c r="AD8" s="30">
        <f t="shared" si="0"/>
        <v>45</v>
      </c>
      <c r="AE8" s="30">
        <f t="shared" si="0"/>
        <v>20.454545454545457</v>
      </c>
      <c r="AF8" s="30">
        <f t="shared" si="0"/>
        <v>40</v>
      </c>
      <c r="AG8" s="30">
        <f t="shared" si="0"/>
        <v>28.30188679245283</v>
      </c>
      <c r="AH8" s="30">
        <f aca="true" t="shared" si="1" ref="AH8:BM8">AH7/AH4</f>
        <v>31.578947368421055</v>
      </c>
      <c r="AI8" s="30">
        <f t="shared" si="1"/>
        <v>23.2</v>
      </c>
      <c r="AJ8" s="30">
        <f t="shared" si="1"/>
        <v>24.63768115942029</v>
      </c>
      <c r="AK8" s="30">
        <f t="shared" si="1"/>
        <v>50</v>
      </c>
      <c r="AL8" s="30">
        <f t="shared" si="1"/>
        <v>30.88235294117647</v>
      </c>
      <c r="AM8" s="30">
        <f t="shared" si="1"/>
        <v>15.789473684210527</v>
      </c>
      <c r="AN8" s="30">
        <f t="shared" si="1"/>
        <v>53.57142857142858</v>
      </c>
      <c r="AO8" s="30">
        <f t="shared" si="1"/>
        <v>240</v>
      </c>
      <c r="AP8" s="30">
        <f t="shared" si="1"/>
        <v>24.107142857142858</v>
      </c>
      <c r="AQ8" s="30">
        <f t="shared" si="1"/>
        <v>28.571428571428573</v>
      </c>
      <c r="AR8" s="30">
        <f t="shared" si="1"/>
        <v>17.647058823529413</v>
      </c>
      <c r="AS8" s="30">
        <f t="shared" si="1"/>
        <v>29.62962962962963</v>
      </c>
      <c r="AT8" s="30">
        <f t="shared" si="1"/>
        <v>37.5</v>
      </c>
      <c r="AU8" s="30">
        <f t="shared" si="1"/>
        <v>27.272727272727273</v>
      </c>
      <c r="AV8" s="30">
        <f t="shared" si="1"/>
        <v>27.083333333333336</v>
      </c>
      <c r="AW8" s="30">
        <f t="shared" si="1"/>
        <v>26.5625</v>
      </c>
      <c r="AX8" s="30">
        <f t="shared" si="1"/>
        <v>18.69158878504673</v>
      </c>
      <c r="AY8" s="30">
        <f t="shared" si="1"/>
        <v>37.5</v>
      </c>
      <c r="AZ8" s="30">
        <f t="shared" si="1"/>
        <v>23.076923076923077</v>
      </c>
      <c r="BA8" s="30">
        <f t="shared" si="1"/>
        <v>35.869565217391305</v>
      </c>
      <c r="BB8" s="30"/>
      <c r="BC8" s="30"/>
      <c r="BD8" s="30"/>
      <c r="BE8" s="30"/>
      <c r="BF8" s="30"/>
      <c r="BG8" s="30">
        <f aca="true" t="shared" si="2" ref="BG8:CL8">BG7/BG4</f>
        <v>35.55555555555556</v>
      </c>
      <c r="BH8" s="30">
        <f t="shared" si="2"/>
        <v>37.254901960784316</v>
      </c>
      <c r="BI8" s="30">
        <f t="shared" si="2"/>
        <v>22.826086956521742</v>
      </c>
      <c r="BJ8" s="30">
        <f t="shared" si="2"/>
        <v>32.25806451612903</v>
      </c>
      <c r="BK8" s="30">
        <f t="shared" si="2"/>
        <v>35.294117647058826</v>
      </c>
      <c r="BL8" s="30">
        <f t="shared" si="2"/>
        <v>38.29787234042553</v>
      </c>
      <c r="BM8" s="30">
        <f t="shared" si="2"/>
        <v>31.03448275862069</v>
      </c>
      <c r="BN8" s="30">
        <f t="shared" si="2"/>
        <v>19.35483870967742</v>
      </c>
      <c r="BO8" s="30">
        <f t="shared" si="2"/>
        <v>23.214285714285715</v>
      </c>
      <c r="BP8" s="30">
        <f t="shared" si="2"/>
        <v>25</v>
      </c>
      <c r="BQ8" s="30">
        <f t="shared" si="2"/>
        <v>22.972972972972972</v>
      </c>
      <c r="BR8" s="30">
        <f t="shared" si="2"/>
        <v>23.333333333333332</v>
      </c>
      <c r="BS8" s="30">
        <f t="shared" si="2"/>
        <v>35.714285714285715</v>
      </c>
      <c r="BT8" s="30">
        <f t="shared" si="2"/>
        <v>24.137931034482758</v>
      </c>
      <c r="BU8" s="30">
        <f t="shared" si="2"/>
        <v>18.75</v>
      </c>
      <c r="BV8" s="30">
        <f t="shared" si="2"/>
        <v>19.148936170212764</v>
      </c>
      <c r="BW8" s="30">
        <f t="shared" si="2"/>
        <v>30</v>
      </c>
      <c r="BX8" s="30">
        <f t="shared" si="2"/>
        <v>34.285714285714285</v>
      </c>
      <c r="BY8" s="30">
        <f t="shared" si="2"/>
        <v>26.47058823529412</v>
      </c>
      <c r="BZ8" s="30">
        <f t="shared" si="2"/>
        <v>75</v>
      </c>
      <c r="CA8" s="30">
        <f t="shared" si="2"/>
        <v>34.090909090909086</v>
      </c>
      <c r="CB8" s="30">
        <f t="shared" si="2"/>
        <v>31.08108108108108</v>
      </c>
      <c r="CC8" s="30">
        <f t="shared" si="2"/>
        <v>30</v>
      </c>
      <c r="CD8" s="30">
        <f t="shared" si="2"/>
        <v>28.571428571428573</v>
      </c>
      <c r="CE8" s="30">
        <f t="shared" si="2"/>
        <v>22.641509433962266</v>
      </c>
      <c r="CF8" s="30">
        <f t="shared" si="2"/>
        <v>31.428571428571427</v>
      </c>
      <c r="CG8" s="30">
        <f t="shared" si="2"/>
        <v>24.489795918367346</v>
      </c>
      <c r="CH8" s="30">
        <f t="shared" si="2"/>
        <v>60</v>
      </c>
      <c r="CI8" s="30">
        <f t="shared" si="2"/>
        <v>31.25</v>
      </c>
      <c r="CJ8" s="30">
        <f t="shared" si="2"/>
        <v>31.57894736842105</v>
      </c>
      <c r="CK8" s="30">
        <f t="shared" si="2"/>
        <v>46.15384615384615</v>
      </c>
      <c r="CL8" s="30">
        <f t="shared" si="2"/>
        <v>55.76923076923077</v>
      </c>
      <c r="CM8" s="30">
        <f aca="true" t="shared" si="3" ref="CM8:DR8">CM7/CM4</f>
        <v>50</v>
      </c>
      <c r="CN8" s="30">
        <f t="shared" si="3"/>
        <v>34.61538461538461</v>
      </c>
      <c r="CO8" s="30">
        <f t="shared" si="3"/>
        <v>35</v>
      </c>
      <c r="CP8" s="30">
        <f t="shared" si="3"/>
        <v>27.272727272727273</v>
      </c>
      <c r="CQ8" s="30">
        <f t="shared" si="3"/>
        <v>75</v>
      </c>
      <c r="CR8" s="30">
        <f t="shared" si="3"/>
        <v>25.862068965517242</v>
      </c>
      <c r="CS8" s="30">
        <f t="shared" si="3"/>
        <v>37.5</v>
      </c>
      <c r="CT8" s="30">
        <f t="shared" si="3"/>
        <v>31.25</v>
      </c>
      <c r="CU8" s="30">
        <f t="shared" si="3"/>
        <v>32.8125</v>
      </c>
      <c r="CV8" s="30">
        <f t="shared" si="3"/>
        <v>66.66666666666667</v>
      </c>
      <c r="CW8" s="30">
        <f t="shared" si="3"/>
        <v>16.666666666666664</v>
      </c>
      <c r="CX8" s="30">
        <f t="shared" si="3"/>
        <v>40</v>
      </c>
      <c r="CY8" s="30">
        <f t="shared" si="3"/>
        <v>31.578947368421055</v>
      </c>
      <c r="CZ8" s="30">
        <f t="shared" si="3"/>
        <v>25</v>
      </c>
      <c r="DA8" s="30">
        <f t="shared" si="3"/>
        <v>18.333333333333332</v>
      </c>
      <c r="DB8" s="30">
        <f t="shared" si="3"/>
        <v>35.294117647058826</v>
      </c>
      <c r="DC8" s="30">
        <f t="shared" si="3"/>
        <v>100</v>
      </c>
      <c r="DD8" s="30">
        <f t="shared" si="3"/>
        <v>32.5</v>
      </c>
      <c r="DE8" s="30">
        <f t="shared" si="3"/>
        <v>28.30188679245283</v>
      </c>
      <c r="DF8" s="30">
        <f t="shared" si="3"/>
        <v>29.411764705882355</v>
      </c>
      <c r="DG8" s="30">
        <f t="shared" si="3"/>
        <v>28.378378378378375</v>
      </c>
      <c r="DH8" s="30">
        <f t="shared" si="3"/>
        <v>51.0204081632653</v>
      </c>
      <c r="DI8" s="30">
        <f t="shared" si="3"/>
        <v>21.05263157894737</v>
      </c>
      <c r="DJ8" s="30">
        <f t="shared" si="3"/>
        <v>26.612903225806452</v>
      </c>
      <c r="DK8" s="30">
        <f t="shared" si="3"/>
        <v>27.77777777777778</v>
      </c>
      <c r="DL8" s="30">
        <f t="shared" si="3"/>
        <v>17.5</v>
      </c>
      <c r="DM8" s="30">
        <f t="shared" si="3"/>
        <v>22.72727272727273</v>
      </c>
      <c r="DN8" s="30">
        <f t="shared" si="3"/>
        <v>21.951219512195124</v>
      </c>
      <c r="DO8" s="30">
        <f t="shared" si="3"/>
        <v>45</v>
      </c>
      <c r="DP8" s="30">
        <f t="shared" si="3"/>
        <v>38.888888888888886</v>
      </c>
      <c r="DQ8" s="30">
        <f t="shared" si="3"/>
        <v>40.476190476190474</v>
      </c>
      <c r="DR8" s="30">
        <f t="shared" si="3"/>
        <v>28.57142857142857</v>
      </c>
      <c r="DS8" s="30">
        <f aca="true" t="shared" si="4" ref="DS8:EX8">DS7/DS4</f>
        <v>35.23809523809524</v>
      </c>
      <c r="DT8" s="30">
        <f t="shared" si="4"/>
        <v>41.02564102564103</v>
      </c>
      <c r="DU8" s="30">
        <f t="shared" si="4"/>
        <v>88.88888888888889</v>
      </c>
      <c r="DV8" s="30">
        <f t="shared" si="4"/>
        <v>17.647058823529413</v>
      </c>
      <c r="DW8" s="30">
        <f t="shared" si="4"/>
        <v>14.285714285714286</v>
      </c>
      <c r="DX8" s="30">
        <f t="shared" si="4"/>
        <v>42.85714285714286</v>
      </c>
      <c r="DY8" s="30">
        <f t="shared" si="4"/>
        <v>15</v>
      </c>
      <c r="DZ8" s="30">
        <f t="shared" si="4"/>
        <v>27.77777777777778</v>
      </c>
      <c r="EA8" s="30">
        <f t="shared" si="4"/>
        <v>22.727272727272727</v>
      </c>
      <c r="EB8" s="30">
        <f t="shared" si="4"/>
        <v>25</v>
      </c>
      <c r="EC8" s="30">
        <f t="shared" si="4"/>
        <v>18.47826086956522</v>
      </c>
      <c r="ED8" s="30">
        <f t="shared" si="4"/>
        <v>30</v>
      </c>
      <c r="EE8" s="30">
        <f t="shared" si="4"/>
        <v>37.03703703703704</v>
      </c>
      <c r="EF8" s="30">
        <f t="shared" si="4"/>
        <v>25.263157894736842</v>
      </c>
      <c r="EG8" s="30">
        <f t="shared" si="4"/>
        <v>30.555555555555554</v>
      </c>
      <c r="EH8" s="30">
        <f t="shared" si="4"/>
        <v>16.216216216216214</v>
      </c>
      <c r="EI8" s="30">
        <f t="shared" si="4"/>
        <v>20.3125</v>
      </c>
      <c r="EJ8" s="30">
        <f t="shared" si="4"/>
        <v>40</v>
      </c>
      <c r="EK8" s="30">
        <f t="shared" si="4"/>
        <v>17.424242424242426</v>
      </c>
      <c r="EL8" s="30">
        <f t="shared" si="4"/>
        <v>11.538461538461538</v>
      </c>
      <c r="EM8" s="30">
        <f t="shared" si="4"/>
        <v>22.78481012658228</v>
      </c>
      <c r="EN8" s="31">
        <f t="shared" si="4"/>
        <v>27.85471248724055</v>
      </c>
    </row>
    <row r="9" spans="1:144" s="3" customFormat="1" ht="13.5" thickBot="1">
      <c r="A9" s="46" t="s">
        <v>254</v>
      </c>
      <c r="B9" s="9" t="s">
        <v>154</v>
      </c>
      <c r="C9" s="9" t="s">
        <v>154</v>
      </c>
      <c r="D9" s="9" t="s">
        <v>155</v>
      </c>
      <c r="E9" s="9" t="s">
        <v>155</v>
      </c>
      <c r="F9" s="9" t="s">
        <v>155</v>
      </c>
      <c r="G9" s="9" t="s">
        <v>155</v>
      </c>
      <c r="H9" s="9" t="s">
        <v>155</v>
      </c>
      <c r="I9" s="9" t="s">
        <v>155</v>
      </c>
      <c r="J9" s="9" t="s">
        <v>155</v>
      </c>
      <c r="K9" s="9" t="s">
        <v>155</v>
      </c>
      <c r="L9" s="9" t="s">
        <v>155</v>
      </c>
      <c r="M9" s="9" t="s">
        <v>155</v>
      </c>
      <c r="N9" s="9" t="s">
        <v>155</v>
      </c>
      <c r="O9" s="9" t="s">
        <v>155</v>
      </c>
      <c r="P9" s="9" t="s">
        <v>155</v>
      </c>
      <c r="Q9" s="9" t="s">
        <v>156</v>
      </c>
      <c r="R9" s="9" t="s">
        <v>156</v>
      </c>
      <c r="S9" s="9" t="s">
        <v>156</v>
      </c>
      <c r="T9" s="9" t="s">
        <v>156</v>
      </c>
      <c r="U9" s="9" t="s">
        <v>156</v>
      </c>
      <c r="V9" s="9" t="s">
        <v>156</v>
      </c>
      <c r="W9" s="9" t="s">
        <v>156</v>
      </c>
      <c r="X9" s="9" t="s">
        <v>156</v>
      </c>
      <c r="Y9" s="9" t="s">
        <v>156</v>
      </c>
      <c r="Z9" s="9" t="s">
        <v>156</v>
      </c>
      <c r="AA9" s="9" t="s">
        <v>156</v>
      </c>
      <c r="AB9" s="9" t="s">
        <v>156</v>
      </c>
      <c r="AC9" s="9" t="s">
        <v>157</v>
      </c>
      <c r="AD9" s="9" t="s">
        <v>155</v>
      </c>
      <c r="AE9" s="9" t="s">
        <v>157</v>
      </c>
      <c r="AF9" s="9" t="s">
        <v>156</v>
      </c>
      <c r="AG9" s="9" t="s">
        <v>158</v>
      </c>
      <c r="AH9" s="9" t="s">
        <v>155</v>
      </c>
      <c r="AI9" s="9" t="s">
        <v>155</v>
      </c>
      <c r="AJ9" s="9" t="s">
        <v>156</v>
      </c>
      <c r="AK9" s="9" t="s">
        <v>159</v>
      </c>
      <c r="AL9" s="9" t="s">
        <v>160</v>
      </c>
      <c r="AM9" s="9" t="s">
        <v>156</v>
      </c>
      <c r="AN9" s="9" t="s">
        <v>156</v>
      </c>
      <c r="AO9" s="9" t="s">
        <v>161</v>
      </c>
      <c r="AP9" s="9" t="s">
        <v>154</v>
      </c>
      <c r="AQ9" s="9" t="s">
        <v>160</v>
      </c>
      <c r="AR9" s="9" t="s">
        <v>154</v>
      </c>
      <c r="AS9" s="9" t="s">
        <v>159</v>
      </c>
      <c r="AT9" s="9" t="s">
        <v>163</v>
      </c>
      <c r="AU9" s="9" t="s">
        <v>156</v>
      </c>
      <c r="AV9" s="9" t="s">
        <v>155</v>
      </c>
      <c r="AW9" s="9" t="s">
        <v>155</v>
      </c>
      <c r="AX9" s="9" t="s">
        <v>155</v>
      </c>
      <c r="AY9" s="9" t="s">
        <v>160</v>
      </c>
      <c r="AZ9" s="9" t="s">
        <v>157</v>
      </c>
      <c r="BA9" s="9" t="s">
        <v>157</v>
      </c>
      <c r="BB9" s="9" t="s">
        <v>156</v>
      </c>
      <c r="BC9" s="9" t="s">
        <v>156</v>
      </c>
      <c r="BD9" s="9" t="s">
        <v>156</v>
      </c>
      <c r="BE9" s="9" t="s">
        <v>156</v>
      </c>
      <c r="BF9" s="9" t="s">
        <v>156</v>
      </c>
      <c r="BG9" s="9" t="s">
        <v>161</v>
      </c>
      <c r="BH9" s="45" t="s">
        <v>161</v>
      </c>
      <c r="BI9" s="45" t="s">
        <v>161</v>
      </c>
      <c r="BJ9" s="9" t="s">
        <v>157</v>
      </c>
      <c r="BK9" s="9" t="s">
        <v>157</v>
      </c>
      <c r="BL9" s="9" t="s">
        <v>155</v>
      </c>
      <c r="BM9" s="9" t="s">
        <v>155</v>
      </c>
      <c r="BN9" s="9" t="s">
        <v>162</v>
      </c>
      <c r="BO9" s="9" t="s">
        <v>156</v>
      </c>
      <c r="BP9" s="9" t="s">
        <v>156</v>
      </c>
      <c r="BQ9" s="9" t="s">
        <v>156</v>
      </c>
      <c r="BR9" s="9" t="s">
        <v>156</v>
      </c>
      <c r="BS9" s="9" t="s">
        <v>161</v>
      </c>
      <c r="BT9" s="9" t="s">
        <v>161</v>
      </c>
      <c r="BU9" s="9" t="s">
        <v>156</v>
      </c>
      <c r="BV9" s="9" t="s">
        <v>160</v>
      </c>
      <c r="BW9" s="9" t="s">
        <v>155</v>
      </c>
      <c r="BX9" s="9" t="s">
        <v>156</v>
      </c>
      <c r="BY9" s="9" t="s">
        <v>156</v>
      </c>
      <c r="BZ9" s="9" t="s">
        <v>163</v>
      </c>
      <c r="CA9" s="9" t="s">
        <v>163</v>
      </c>
      <c r="CB9" s="9" t="s">
        <v>163</v>
      </c>
      <c r="CC9" s="9" t="s">
        <v>163</v>
      </c>
      <c r="CD9" s="9" t="s">
        <v>161</v>
      </c>
      <c r="CE9" s="9" t="s">
        <v>164</v>
      </c>
      <c r="CF9" s="9" t="s">
        <v>154</v>
      </c>
      <c r="CG9" s="9" t="s">
        <v>155</v>
      </c>
      <c r="CH9" s="9" t="s">
        <v>165</v>
      </c>
      <c r="CI9" s="9" t="s">
        <v>156</v>
      </c>
      <c r="CJ9" s="9" t="s">
        <v>156</v>
      </c>
      <c r="CK9" s="9" t="s">
        <v>160</v>
      </c>
      <c r="CL9" s="9" t="s">
        <v>156</v>
      </c>
      <c r="CM9" s="9" t="s">
        <v>155</v>
      </c>
      <c r="CN9" s="9" t="s">
        <v>156</v>
      </c>
      <c r="CO9" s="9" t="s">
        <v>155</v>
      </c>
      <c r="CP9" s="9" t="s">
        <v>161</v>
      </c>
      <c r="CQ9" s="9" t="s">
        <v>157</v>
      </c>
      <c r="CR9" s="9" t="s">
        <v>156</v>
      </c>
      <c r="CS9" s="9" t="s">
        <v>155</v>
      </c>
      <c r="CT9" s="9" t="s">
        <v>160</v>
      </c>
      <c r="CU9" s="9" t="s">
        <v>156</v>
      </c>
      <c r="CV9" s="9" t="s">
        <v>156</v>
      </c>
      <c r="CW9" s="9" t="s">
        <v>155</v>
      </c>
      <c r="CX9" s="9" t="s">
        <v>155</v>
      </c>
      <c r="CY9" s="9" t="s">
        <v>156</v>
      </c>
      <c r="CZ9" s="9" t="s">
        <v>157</v>
      </c>
      <c r="DA9" s="9" t="s">
        <v>166</v>
      </c>
      <c r="DB9" s="9" t="s">
        <v>157</v>
      </c>
      <c r="DC9" s="9" t="s">
        <v>156</v>
      </c>
      <c r="DD9" s="9" t="s">
        <v>155</v>
      </c>
      <c r="DE9" s="9" t="s">
        <v>156</v>
      </c>
      <c r="DF9" s="9" t="s">
        <v>156</v>
      </c>
      <c r="DG9" s="9" t="s">
        <v>157</v>
      </c>
      <c r="DH9" s="9" t="s">
        <v>157</v>
      </c>
      <c r="DI9" s="9" t="s">
        <v>155</v>
      </c>
      <c r="DJ9" s="9" t="s">
        <v>157</v>
      </c>
      <c r="DK9" s="9" t="s">
        <v>155</v>
      </c>
      <c r="DL9" s="9" t="s">
        <v>156</v>
      </c>
      <c r="DM9" s="9" t="s">
        <v>156</v>
      </c>
      <c r="DN9" s="9" t="s">
        <v>156</v>
      </c>
      <c r="DO9" s="10" t="s">
        <v>157</v>
      </c>
      <c r="DP9" s="10" t="s">
        <v>157</v>
      </c>
      <c r="DQ9" s="9" t="s">
        <v>160</v>
      </c>
      <c r="DR9" s="9" t="s">
        <v>160</v>
      </c>
      <c r="DS9" s="9" t="s">
        <v>160</v>
      </c>
      <c r="DT9" s="9" t="s">
        <v>167</v>
      </c>
      <c r="DU9" s="9" t="s">
        <v>167</v>
      </c>
      <c r="DV9" s="9" t="s">
        <v>159</v>
      </c>
      <c r="DW9" s="9" t="s">
        <v>160</v>
      </c>
      <c r="DX9" s="9" t="s">
        <v>156</v>
      </c>
      <c r="DY9" s="9" t="s">
        <v>160</v>
      </c>
      <c r="DZ9" s="9" t="s">
        <v>160</v>
      </c>
      <c r="EA9" s="9" t="s">
        <v>160</v>
      </c>
      <c r="EB9" s="9" t="s">
        <v>160</v>
      </c>
      <c r="EC9" s="9" t="s">
        <v>160</v>
      </c>
      <c r="ED9" s="9" t="s">
        <v>160</v>
      </c>
      <c r="EE9" s="9" t="s">
        <v>160</v>
      </c>
      <c r="EF9" s="9" t="s">
        <v>159</v>
      </c>
      <c r="EG9" s="9" t="s">
        <v>155</v>
      </c>
      <c r="EH9" s="9" t="s">
        <v>156</v>
      </c>
      <c r="EI9" s="9" t="s">
        <v>156</v>
      </c>
      <c r="EJ9" s="9" t="s">
        <v>156</v>
      </c>
      <c r="EK9" s="9" t="s">
        <v>156</v>
      </c>
      <c r="EL9" s="9" t="s">
        <v>155</v>
      </c>
      <c r="EM9" s="9" t="s">
        <v>156</v>
      </c>
      <c r="EN9" s="36"/>
    </row>
    <row r="10" spans="1:148" s="3" customFormat="1" ht="12.75">
      <c r="A10" s="15" t="s">
        <v>168</v>
      </c>
      <c r="B10" s="5"/>
      <c r="C10" s="5"/>
      <c r="D10" s="5"/>
      <c r="E10" s="5"/>
      <c r="F10" s="23">
        <v>46</v>
      </c>
      <c r="G10" s="23"/>
      <c r="H10" s="19"/>
      <c r="I10" s="19"/>
      <c r="J10" s="19"/>
      <c r="K10" s="19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>
        <v>23</v>
      </c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12"/>
      <c r="DP10" s="12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33">
        <f aca="true" t="shared" si="5" ref="EN10:EN41">SUM(B10:EM10)</f>
        <v>69</v>
      </c>
      <c r="EO10" s="43">
        <f>EN10*100/$EN$3</f>
        <v>1.0658016682113067</v>
      </c>
      <c r="EP10" s="43">
        <f>EN10*10/$EN$4</f>
        <v>1.1738686628104793</v>
      </c>
      <c r="EQ10" s="43">
        <f aca="true" t="shared" si="6" ref="EQ10:EQ41">COUNTA(B10:EM10)*100/COUNTA(B$9:EM$9)</f>
        <v>1.408450704225352</v>
      </c>
      <c r="ER10" s="43"/>
    </row>
    <row r="11" spans="1:148" ht="12.75">
      <c r="A11" s="15" t="s">
        <v>169</v>
      </c>
      <c r="B11" s="6"/>
      <c r="C11" s="6"/>
      <c r="D11" s="6"/>
      <c r="E11" s="6"/>
      <c r="F11" s="6">
        <v>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>
        <v>3</v>
      </c>
      <c r="DQ11" s="6"/>
      <c r="DR11" s="6"/>
      <c r="DS11" s="6"/>
      <c r="DT11" s="6"/>
      <c r="DX11" s="6"/>
      <c r="EN11" s="33">
        <f t="shared" si="5"/>
        <v>5</v>
      </c>
      <c r="EO11" s="43">
        <f aca="true" t="shared" si="7" ref="EO11:EO40">EN11*100/$EN$3</f>
        <v>0.07723200494284832</v>
      </c>
      <c r="EP11" s="43">
        <f aca="true" t="shared" si="8" ref="EP11:EP72">EN11*10/$EN$4</f>
        <v>0.08506294658046952</v>
      </c>
      <c r="EQ11" s="43">
        <f t="shared" si="6"/>
        <v>1.408450704225352</v>
      </c>
      <c r="ER11" s="43"/>
    </row>
    <row r="12" spans="1:148" ht="12.75">
      <c r="A12" s="15" t="s">
        <v>170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v>5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X12" s="6"/>
      <c r="EN12" s="33">
        <f t="shared" si="5"/>
        <v>5</v>
      </c>
      <c r="EO12" s="43">
        <f t="shared" si="7"/>
        <v>0.07723200494284832</v>
      </c>
      <c r="EP12" s="43">
        <f t="shared" si="8"/>
        <v>0.08506294658046952</v>
      </c>
      <c r="EQ12" s="43">
        <f t="shared" si="6"/>
        <v>0.704225352112676</v>
      </c>
      <c r="ER12" s="43"/>
    </row>
    <row r="13" spans="1:148" ht="12.75">
      <c r="A13" s="15" t="s">
        <v>171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v>1</v>
      </c>
      <c r="V13" s="6"/>
      <c r="W13" s="6"/>
      <c r="X13" s="6"/>
      <c r="Y13" s="6">
        <v>2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>
        <v>2</v>
      </c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>
        <v>1</v>
      </c>
      <c r="DC13" s="6">
        <v>1</v>
      </c>
      <c r="DD13" s="6"/>
      <c r="DE13" s="6"/>
      <c r="DF13" s="6">
        <v>1</v>
      </c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X13" s="6"/>
      <c r="EC13">
        <v>1</v>
      </c>
      <c r="EN13" s="33">
        <f t="shared" si="5"/>
        <v>9</v>
      </c>
      <c r="EO13" s="43">
        <f t="shared" si="7"/>
        <v>0.13901760889712697</v>
      </c>
      <c r="EP13" s="43">
        <f t="shared" si="8"/>
        <v>0.15311330384484514</v>
      </c>
      <c r="EQ13" s="43">
        <f t="shared" si="6"/>
        <v>4.929577464788732</v>
      </c>
      <c r="ER13" s="43"/>
    </row>
    <row r="14" spans="1:148" ht="12.75">
      <c r="A14" s="15" t="s">
        <v>172</v>
      </c>
      <c r="B14" s="6"/>
      <c r="C14" s="6">
        <v>1</v>
      </c>
      <c r="D14" s="6"/>
      <c r="E14" s="6"/>
      <c r="F14" s="6"/>
      <c r="G14" s="6">
        <v>1</v>
      </c>
      <c r="H14" s="6"/>
      <c r="I14" s="6">
        <v>1</v>
      </c>
      <c r="J14" s="6"/>
      <c r="K14" s="6"/>
      <c r="L14" s="6"/>
      <c r="M14" s="6"/>
      <c r="N14" s="6"/>
      <c r="O14" s="6">
        <v>1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>
        <v>1</v>
      </c>
      <c r="AA14" s="6"/>
      <c r="AB14" s="6"/>
      <c r="AC14" s="6"/>
      <c r="AD14" s="6"/>
      <c r="AE14" s="6">
        <v>1</v>
      </c>
      <c r="AF14" s="6"/>
      <c r="AG14" s="6"/>
      <c r="AH14" s="6"/>
      <c r="AI14" s="6">
        <v>1</v>
      </c>
      <c r="AJ14" s="6"/>
      <c r="AK14" s="6"/>
      <c r="AL14" s="6"/>
      <c r="AM14" s="6">
        <v>1</v>
      </c>
      <c r="AN14" s="6"/>
      <c r="AO14" s="6"/>
      <c r="AP14" s="6">
        <v>1</v>
      </c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>
        <v>1</v>
      </c>
      <c r="BL14" s="6"/>
      <c r="BM14" s="6"/>
      <c r="BN14" s="6"/>
      <c r="BO14" s="6"/>
      <c r="BP14" s="6"/>
      <c r="BQ14" s="6">
        <v>1</v>
      </c>
      <c r="BR14" s="6"/>
      <c r="BS14" s="6"/>
      <c r="BT14" s="6"/>
      <c r="BU14" s="6"/>
      <c r="BV14" s="6">
        <v>1</v>
      </c>
      <c r="BW14" s="6">
        <v>1</v>
      </c>
      <c r="BX14" s="6"/>
      <c r="BY14" s="6">
        <v>1</v>
      </c>
      <c r="BZ14" s="6"/>
      <c r="CA14" s="6"/>
      <c r="CB14" s="6"/>
      <c r="CC14" s="6"/>
      <c r="CD14" s="6"/>
      <c r="CE14" s="6"/>
      <c r="CF14" s="6">
        <v>1</v>
      </c>
      <c r="CG14" s="6"/>
      <c r="CH14" s="6"/>
      <c r="CI14" s="6">
        <v>1</v>
      </c>
      <c r="CJ14" s="6"/>
      <c r="CK14" s="6"/>
      <c r="CL14" s="6"/>
      <c r="CM14" s="6"/>
      <c r="CN14" s="6"/>
      <c r="CO14" s="6"/>
      <c r="CP14" s="6"/>
      <c r="CQ14" s="6"/>
      <c r="CR14" s="6"/>
      <c r="CS14" s="6">
        <v>1</v>
      </c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>
        <v>1</v>
      </c>
      <c r="DK14" s="6"/>
      <c r="DL14" s="6"/>
      <c r="DM14" s="6"/>
      <c r="DN14" s="6"/>
      <c r="DO14" s="6"/>
      <c r="DP14" s="6">
        <v>1</v>
      </c>
      <c r="DQ14" s="6"/>
      <c r="DR14" s="6"/>
      <c r="DS14" s="6"/>
      <c r="DT14" s="6"/>
      <c r="DX14" s="6">
        <v>1</v>
      </c>
      <c r="EN14" s="33">
        <f t="shared" si="5"/>
        <v>20</v>
      </c>
      <c r="EO14" s="43">
        <f t="shared" si="7"/>
        <v>0.3089280197713933</v>
      </c>
      <c r="EP14" s="43">
        <f t="shared" si="8"/>
        <v>0.3402517863218781</v>
      </c>
      <c r="EQ14" s="43">
        <f t="shared" si="6"/>
        <v>14.084507042253522</v>
      </c>
      <c r="ER14" s="43"/>
    </row>
    <row r="15" spans="1:148" ht="12.75">
      <c r="A15" s="15" t="s">
        <v>173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>
        <v>1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>
        <v>1</v>
      </c>
      <c r="AG15" s="6"/>
      <c r="AH15" s="6"/>
      <c r="AI15" s="6"/>
      <c r="AJ15" s="6"/>
      <c r="AK15" s="6"/>
      <c r="AL15" s="6"/>
      <c r="AM15" s="6"/>
      <c r="AN15" s="6"/>
      <c r="AO15" s="6">
        <v>1</v>
      </c>
      <c r="AP15" s="6"/>
      <c r="AQ15" s="6"/>
      <c r="AR15" s="6"/>
      <c r="AS15" s="6">
        <v>1</v>
      </c>
      <c r="AT15" s="6"/>
      <c r="AU15" s="6"/>
      <c r="AV15" s="6"/>
      <c r="AW15" s="6"/>
      <c r="AX15" s="6">
        <v>1</v>
      </c>
      <c r="AY15" s="6"/>
      <c r="AZ15" s="6"/>
      <c r="BA15" s="6"/>
      <c r="BB15" s="6"/>
      <c r="BC15" s="6"/>
      <c r="BD15" s="6"/>
      <c r="BE15" s="6"/>
      <c r="BF15" s="6">
        <v>1</v>
      </c>
      <c r="BG15" s="6">
        <v>1</v>
      </c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>
        <v>1</v>
      </c>
      <c r="BW15" s="6"/>
      <c r="BX15" s="6"/>
      <c r="BY15" s="6"/>
      <c r="BZ15" s="6"/>
      <c r="CA15" s="6"/>
      <c r="CB15" s="6"/>
      <c r="CC15" s="6"/>
      <c r="CD15" s="6"/>
      <c r="CE15" s="6"/>
      <c r="CF15" s="6">
        <v>1</v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>
        <v>1</v>
      </c>
      <c r="CS15" s="6"/>
      <c r="CT15" s="6"/>
      <c r="CU15" s="6"/>
      <c r="CV15" s="6"/>
      <c r="CW15" s="6"/>
      <c r="CX15" s="6">
        <v>1</v>
      </c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X15" s="6"/>
      <c r="EN15" s="33">
        <f t="shared" si="5"/>
        <v>11</v>
      </c>
      <c r="EO15" s="43">
        <f t="shared" si="7"/>
        <v>0.16991041087426628</v>
      </c>
      <c r="EP15" s="43">
        <f t="shared" si="8"/>
        <v>0.18713848247703294</v>
      </c>
      <c r="EQ15" s="43">
        <f t="shared" si="6"/>
        <v>7.746478873239437</v>
      </c>
      <c r="ER15" s="43"/>
    </row>
    <row r="16" spans="1:148" ht="12.75">
      <c r="A16" s="15" t="s">
        <v>174</v>
      </c>
      <c r="B16" s="6"/>
      <c r="C16" s="6"/>
      <c r="D16" s="6"/>
      <c r="E16" s="6"/>
      <c r="F16" s="6">
        <v>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1</v>
      </c>
      <c r="W16" s="6"/>
      <c r="X16" s="6"/>
      <c r="Y16" s="6"/>
      <c r="Z16" s="6">
        <v>2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>
        <v>1</v>
      </c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>
        <v>1</v>
      </c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X16" s="6"/>
      <c r="EN16" s="33">
        <f t="shared" si="5"/>
        <v>6</v>
      </c>
      <c r="EO16" s="43">
        <f t="shared" si="7"/>
        <v>0.09267840593141798</v>
      </c>
      <c r="EP16" s="43">
        <f t="shared" si="8"/>
        <v>0.10207553589656343</v>
      </c>
      <c r="EQ16" s="43">
        <f t="shared" si="6"/>
        <v>3.5211267605633805</v>
      </c>
      <c r="ER16" s="43"/>
    </row>
    <row r="17" spans="1:148" ht="12.75">
      <c r="A17" s="15" t="s">
        <v>175</v>
      </c>
      <c r="B17" s="6">
        <v>26</v>
      </c>
      <c r="C17" s="6">
        <v>6</v>
      </c>
      <c r="D17" s="6"/>
      <c r="E17" s="6">
        <v>2</v>
      </c>
      <c r="F17" s="6"/>
      <c r="G17" s="11">
        <v>160</v>
      </c>
      <c r="H17" s="6"/>
      <c r="I17" s="6"/>
      <c r="J17" s="6"/>
      <c r="K17" s="6"/>
      <c r="L17" s="6"/>
      <c r="M17" s="6"/>
      <c r="N17" s="6"/>
      <c r="O17" s="6">
        <v>1</v>
      </c>
      <c r="P17" s="6">
        <v>1</v>
      </c>
      <c r="Q17" s="6">
        <v>1</v>
      </c>
      <c r="R17" s="6"/>
      <c r="S17" s="6">
        <v>2</v>
      </c>
      <c r="T17" s="6"/>
      <c r="U17" s="6"/>
      <c r="V17" s="11">
        <v>5</v>
      </c>
      <c r="W17" s="6"/>
      <c r="X17" s="6"/>
      <c r="Y17" s="6"/>
      <c r="Z17" s="6"/>
      <c r="AA17" s="6"/>
      <c r="AB17" s="6"/>
      <c r="AC17" s="6">
        <v>2</v>
      </c>
      <c r="AD17" s="6"/>
      <c r="AE17" s="6"/>
      <c r="AF17" s="6"/>
      <c r="AG17" s="6"/>
      <c r="AH17" s="6"/>
      <c r="AI17" s="6">
        <v>2</v>
      </c>
      <c r="AJ17" s="6">
        <v>1</v>
      </c>
      <c r="AK17" s="11">
        <v>4</v>
      </c>
      <c r="AL17" s="6"/>
      <c r="AM17" s="6"/>
      <c r="AN17" s="6">
        <v>1</v>
      </c>
      <c r="AO17" s="6"/>
      <c r="AP17" s="6">
        <v>20</v>
      </c>
      <c r="AQ17" s="6"/>
      <c r="AR17" s="6"/>
      <c r="AS17" s="6">
        <v>1</v>
      </c>
      <c r="AT17" s="6">
        <v>2</v>
      </c>
      <c r="AU17" s="6"/>
      <c r="AV17" s="6"/>
      <c r="AW17" s="6"/>
      <c r="AX17" s="6"/>
      <c r="AY17" s="6"/>
      <c r="AZ17" s="6"/>
      <c r="BA17" s="6"/>
      <c r="BB17" s="6">
        <v>12</v>
      </c>
      <c r="BC17" s="6">
        <v>1</v>
      </c>
      <c r="BD17" s="6"/>
      <c r="BE17" s="6"/>
      <c r="BF17" s="6"/>
      <c r="BG17" s="6">
        <v>3</v>
      </c>
      <c r="BH17" s="6">
        <v>1</v>
      </c>
      <c r="BI17" s="6"/>
      <c r="BJ17" s="6">
        <v>4</v>
      </c>
      <c r="BK17" s="6">
        <v>9</v>
      </c>
      <c r="BL17" s="6"/>
      <c r="BM17" s="11">
        <v>7</v>
      </c>
      <c r="BN17" s="6"/>
      <c r="BO17" s="6"/>
      <c r="BP17" s="6"/>
      <c r="BQ17" s="6"/>
      <c r="BR17" s="6"/>
      <c r="BS17" s="6">
        <v>5</v>
      </c>
      <c r="BT17" s="6"/>
      <c r="BU17" s="6"/>
      <c r="BV17" s="6">
        <v>11</v>
      </c>
      <c r="BW17" s="6"/>
      <c r="BX17" s="6"/>
      <c r="BY17" s="6"/>
      <c r="BZ17" s="6"/>
      <c r="CA17" s="6"/>
      <c r="CB17" s="6"/>
      <c r="CC17" s="6"/>
      <c r="CD17" s="6">
        <v>7</v>
      </c>
      <c r="CE17" s="6">
        <v>4</v>
      </c>
      <c r="CF17" s="6"/>
      <c r="CG17" s="6"/>
      <c r="CH17" s="6"/>
      <c r="CI17" s="6"/>
      <c r="CJ17" s="6">
        <v>1</v>
      </c>
      <c r="CK17" s="6"/>
      <c r="CL17" s="6">
        <v>1</v>
      </c>
      <c r="CM17" s="6"/>
      <c r="CN17" s="6"/>
      <c r="CO17" s="6"/>
      <c r="CP17" s="6"/>
      <c r="CQ17" s="11">
        <v>8</v>
      </c>
      <c r="CR17" s="11">
        <v>1</v>
      </c>
      <c r="CS17" s="11">
        <v>2</v>
      </c>
      <c r="CT17" s="11"/>
      <c r="CU17" s="11"/>
      <c r="CV17" s="11"/>
      <c r="CW17" s="11"/>
      <c r="CX17" s="11">
        <v>2</v>
      </c>
      <c r="CY17" s="11"/>
      <c r="CZ17" s="11">
        <v>2</v>
      </c>
      <c r="DA17" s="11">
        <v>5</v>
      </c>
      <c r="DB17" s="11"/>
      <c r="DC17" s="11">
        <v>1</v>
      </c>
      <c r="DD17" s="11"/>
      <c r="DE17" s="11">
        <v>1</v>
      </c>
      <c r="DF17" s="11"/>
      <c r="DG17" s="11">
        <v>1</v>
      </c>
      <c r="DH17" s="11">
        <v>5</v>
      </c>
      <c r="DI17" s="11"/>
      <c r="DJ17" s="11"/>
      <c r="DK17" s="11"/>
      <c r="DL17" s="11">
        <v>1</v>
      </c>
      <c r="DM17" s="11"/>
      <c r="DN17" s="11"/>
      <c r="DO17" s="6"/>
      <c r="DP17" s="6"/>
      <c r="DQ17" s="6">
        <v>5</v>
      </c>
      <c r="DR17" s="6"/>
      <c r="DS17" s="6">
        <v>5</v>
      </c>
      <c r="DT17" s="6">
        <v>3</v>
      </c>
      <c r="DX17" s="6"/>
      <c r="DZ17">
        <v>12</v>
      </c>
      <c r="EF17">
        <v>38</v>
      </c>
      <c r="EG17">
        <v>3</v>
      </c>
      <c r="EL17">
        <v>3</v>
      </c>
      <c r="EM17">
        <v>5</v>
      </c>
      <c r="EN17" s="33">
        <f t="shared" si="5"/>
        <v>406</v>
      </c>
      <c r="EO17" s="43">
        <f t="shared" si="7"/>
        <v>6.271238801359283</v>
      </c>
      <c r="EP17" s="43">
        <f t="shared" si="8"/>
        <v>6.9071112623341255</v>
      </c>
      <c r="EQ17" s="43">
        <f t="shared" si="6"/>
        <v>34.50704225352113</v>
      </c>
      <c r="ER17" s="43"/>
    </row>
    <row r="18" spans="1:148" ht="12.75">
      <c r="A18" s="15" t="s">
        <v>176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>
        <v>2</v>
      </c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>
        <v>1</v>
      </c>
      <c r="DJ18" s="6"/>
      <c r="DK18" s="6"/>
      <c r="DL18" s="6"/>
      <c r="DM18" s="6"/>
      <c r="DN18" s="6"/>
      <c r="DO18" s="6"/>
      <c r="DP18" s="6">
        <v>1</v>
      </c>
      <c r="DQ18" s="6"/>
      <c r="DR18" s="6"/>
      <c r="DS18" s="6"/>
      <c r="DT18" s="6"/>
      <c r="DX18" s="6"/>
      <c r="EN18" s="33">
        <f t="shared" si="5"/>
        <v>4</v>
      </c>
      <c r="EO18" s="43">
        <f t="shared" si="7"/>
        <v>0.06178560395427865</v>
      </c>
      <c r="EP18" s="43">
        <f t="shared" si="8"/>
        <v>0.06805035726437561</v>
      </c>
      <c r="EQ18" s="43">
        <f t="shared" si="6"/>
        <v>2.112676056338028</v>
      </c>
      <c r="ER18" s="43"/>
    </row>
    <row r="19" spans="1:148" ht="12.75">
      <c r="A19" s="15" t="s">
        <v>177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X19" s="6"/>
      <c r="EN19" s="33">
        <f t="shared" si="5"/>
        <v>0</v>
      </c>
      <c r="EO19" s="43">
        <f t="shared" si="7"/>
        <v>0</v>
      </c>
      <c r="EP19" s="43">
        <f t="shared" si="8"/>
        <v>0</v>
      </c>
      <c r="EQ19" s="43">
        <f t="shared" si="6"/>
        <v>0</v>
      </c>
      <c r="ER19" s="43"/>
    </row>
    <row r="20" spans="1:148" ht="12.75">
      <c r="A20" s="15" t="s">
        <v>178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>
        <v>1</v>
      </c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X20" s="6"/>
      <c r="EN20" s="33">
        <f t="shared" si="5"/>
        <v>1</v>
      </c>
      <c r="EO20" s="43">
        <f t="shared" si="7"/>
        <v>0.015446400988569663</v>
      </c>
      <c r="EP20" s="43">
        <f t="shared" si="8"/>
        <v>0.017012589316093903</v>
      </c>
      <c r="EQ20" s="43">
        <f t="shared" si="6"/>
        <v>0.704225352112676</v>
      </c>
      <c r="ER20" s="43"/>
    </row>
    <row r="21" spans="1:148" ht="12.75">
      <c r="A21" s="15" t="s">
        <v>179</v>
      </c>
      <c r="B21" s="6"/>
      <c r="C21" s="6"/>
      <c r="D21" s="6"/>
      <c r="E21" s="6">
        <v>14</v>
      </c>
      <c r="F21" s="6"/>
      <c r="G21" s="6"/>
      <c r="H21" s="6">
        <v>29</v>
      </c>
      <c r="I21" s="6">
        <v>50</v>
      </c>
      <c r="J21" s="6"/>
      <c r="K21" s="6">
        <v>1</v>
      </c>
      <c r="L21" s="6"/>
      <c r="M21" s="6"/>
      <c r="N21" s="6"/>
      <c r="O21" s="6">
        <v>2</v>
      </c>
      <c r="P21" s="6">
        <v>15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11">
        <v>2</v>
      </c>
      <c r="AC21" s="6"/>
      <c r="AD21" s="6"/>
      <c r="AE21" s="6">
        <v>12</v>
      </c>
      <c r="AF21" s="6">
        <v>2</v>
      </c>
      <c r="AG21" s="6"/>
      <c r="AH21" s="6"/>
      <c r="AI21" s="6">
        <v>5</v>
      </c>
      <c r="AJ21" s="6"/>
      <c r="AK21" s="6"/>
      <c r="AL21" s="6"/>
      <c r="AM21" s="6"/>
      <c r="AN21" s="6"/>
      <c r="AO21" s="6"/>
      <c r="AP21" s="6"/>
      <c r="AQ21" s="6"/>
      <c r="AR21" s="6"/>
      <c r="AS21" s="6">
        <v>143</v>
      </c>
      <c r="AT21" s="6">
        <v>4</v>
      </c>
      <c r="AU21" s="6"/>
      <c r="AV21" s="6"/>
      <c r="AW21" s="6"/>
      <c r="AX21" s="6"/>
      <c r="AY21" s="6"/>
      <c r="AZ21" s="6">
        <v>12</v>
      </c>
      <c r="BA21" s="6">
        <v>2</v>
      </c>
      <c r="BB21" s="6">
        <v>8</v>
      </c>
      <c r="BC21" s="11">
        <v>16</v>
      </c>
      <c r="BD21" s="11">
        <v>28</v>
      </c>
      <c r="BE21" s="11">
        <v>5</v>
      </c>
      <c r="BF21" s="11">
        <v>18</v>
      </c>
      <c r="BG21" s="6">
        <v>42</v>
      </c>
      <c r="BH21" s="6"/>
      <c r="BI21" s="6"/>
      <c r="BJ21" s="6"/>
      <c r="BK21" s="6"/>
      <c r="BL21" s="6"/>
      <c r="BM21" s="6"/>
      <c r="BN21" s="6"/>
      <c r="BO21" s="6"/>
      <c r="BP21" s="6"/>
      <c r="BQ21" s="6">
        <v>2</v>
      </c>
      <c r="BR21" s="6">
        <v>8</v>
      </c>
      <c r="BS21" s="6"/>
      <c r="BT21" s="6"/>
      <c r="BU21" s="6"/>
      <c r="BV21" s="6">
        <v>41</v>
      </c>
      <c r="BW21" s="6"/>
      <c r="BX21" s="6"/>
      <c r="BY21" s="6"/>
      <c r="BZ21" s="6"/>
      <c r="CA21" s="6">
        <v>9</v>
      </c>
      <c r="CB21" s="6"/>
      <c r="CC21" s="6"/>
      <c r="CD21" s="6">
        <v>2</v>
      </c>
      <c r="CE21" s="6">
        <v>22</v>
      </c>
      <c r="CF21" s="6"/>
      <c r="CG21" s="6">
        <v>9</v>
      </c>
      <c r="CH21" s="6"/>
      <c r="CI21" s="6">
        <v>6</v>
      </c>
      <c r="CJ21" s="11">
        <v>5</v>
      </c>
      <c r="CK21" s="6">
        <v>104</v>
      </c>
      <c r="CL21" s="11">
        <v>25</v>
      </c>
      <c r="CM21" s="11"/>
      <c r="CN21" s="6"/>
      <c r="CO21" s="6"/>
      <c r="CP21" s="6"/>
      <c r="CQ21" s="6"/>
      <c r="CR21" s="6">
        <v>14</v>
      </c>
      <c r="CS21" s="6">
        <v>4</v>
      </c>
      <c r="CT21" s="6"/>
      <c r="CU21" s="6"/>
      <c r="CV21" s="6"/>
      <c r="CW21" s="6">
        <v>2</v>
      </c>
      <c r="CX21" s="6"/>
      <c r="CY21" s="6"/>
      <c r="CZ21" s="6">
        <v>11</v>
      </c>
      <c r="DA21" s="6"/>
      <c r="DB21" s="6"/>
      <c r="DC21" s="6"/>
      <c r="DD21" s="6"/>
      <c r="DE21" s="6"/>
      <c r="DF21" s="6"/>
      <c r="DG21" s="6"/>
      <c r="DH21" s="6"/>
      <c r="DI21" s="6"/>
      <c r="DJ21" s="6">
        <v>79</v>
      </c>
      <c r="DK21" s="6"/>
      <c r="DL21" s="6"/>
      <c r="DM21" s="6"/>
      <c r="DN21" s="6"/>
      <c r="DO21" s="6"/>
      <c r="DP21" s="6"/>
      <c r="DQ21" s="6"/>
      <c r="DR21" s="6"/>
      <c r="DS21" s="6"/>
      <c r="DT21" s="6"/>
      <c r="DX21" s="6"/>
      <c r="EG21">
        <v>52</v>
      </c>
      <c r="EK21">
        <v>13</v>
      </c>
      <c r="EN21" s="33">
        <f t="shared" si="5"/>
        <v>818</v>
      </c>
      <c r="EO21" s="43">
        <f t="shared" si="7"/>
        <v>12.635156008649984</v>
      </c>
      <c r="EP21" s="43">
        <f t="shared" si="8"/>
        <v>13.916298060564813</v>
      </c>
      <c r="EQ21" s="43">
        <f t="shared" si="6"/>
        <v>26.760563380281692</v>
      </c>
      <c r="ER21" s="43"/>
    </row>
    <row r="22" spans="1:148" ht="12.75">
      <c r="A22" s="15" t="s">
        <v>180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11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11"/>
      <c r="CK22" s="6"/>
      <c r="CL22" s="11"/>
      <c r="CM22" s="11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X22" s="6"/>
      <c r="EK22">
        <v>1</v>
      </c>
      <c r="EN22" s="33">
        <f t="shared" si="5"/>
        <v>1</v>
      </c>
      <c r="EO22" s="43">
        <f t="shared" si="7"/>
        <v>0.015446400988569663</v>
      </c>
      <c r="EP22" s="43">
        <f t="shared" si="8"/>
        <v>0.017012589316093903</v>
      </c>
      <c r="EQ22" s="43">
        <f t="shared" si="6"/>
        <v>0.704225352112676</v>
      </c>
      <c r="ER22" s="43"/>
    </row>
    <row r="23" spans="1:148" ht="12.75">
      <c r="A23" s="15" t="s">
        <v>181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>
        <v>3</v>
      </c>
      <c r="DQ23" s="6"/>
      <c r="DR23" s="6"/>
      <c r="DS23" s="6"/>
      <c r="DT23" s="6"/>
      <c r="DX23" s="6"/>
      <c r="EN23" s="33">
        <f t="shared" si="5"/>
        <v>4</v>
      </c>
      <c r="EO23" s="43">
        <f t="shared" si="7"/>
        <v>0.06178560395427865</v>
      </c>
      <c r="EP23" s="43">
        <f t="shared" si="8"/>
        <v>0.06805035726437561</v>
      </c>
      <c r="EQ23" s="43">
        <f t="shared" si="6"/>
        <v>1.408450704225352</v>
      </c>
      <c r="ER23" s="43"/>
    </row>
    <row r="24" spans="1:148" ht="12.75">
      <c r="A24" s="15" t="s">
        <v>182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>
        <v>1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X24" s="6"/>
      <c r="EC24">
        <v>1</v>
      </c>
      <c r="EN24" s="33">
        <f t="shared" si="5"/>
        <v>2</v>
      </c>
      <c r="EO24" s="43">
        <f t="shared" si="7"/>
        <v>0.030892801977139325</v>
      </c>
      <c r="EP24" s="43">
        <f t="shared" si="8"/>
        <v>0.034025178632187805</v>
      </c>
      <c r="EQ24" s="43">
        <f t="shared" si="6"/>
        <v>1.408450704225352</v>
      </c>
      <c r="ER24" s="43"/>
    </row>
    <row r="25" spans="1:148" ht="12.75">
      <c r="A25" s="15" t="s">
        <v>183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>
        <v>2</v>
      </c>
      <c r="AP25" s="6"/>
      <c r="AQ25" s="6">
        <v>1</v>
      </c>
      <c r="AR25" s="6"/>
      <c r="AS25" s="6"/>
      <c r="AT25" s="6"/>
      <c r="AU25" s="6"/>
      <c r="AV25" s="6"/>
      <c r="AW25" s="6"/>
      <c r="AX25" s="6"/>
      <c r="AY25" s="6">
        <v>1</v>
      </c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>
        <v>1</v>
      </c>
      <c r="BQ25" s="6"/>
      <c r="BR25" s="6"/>
      <c r="BS25" s="6"/>
      <c r="BT25" s="6"/>
      <c r="BU25" s="6"/>
      <c r="BV25" s="6"/>
      <c r="BW25" s="6"/>
      <c r="BX25" s="6"/>
      <c r="BY25" s="6">
        <v>1</v>
      </c>
      <c r="BZ25" s="6"/>
      <c r="CA25" s="6"/>
      <c r="CB25" s="6"/>
      <c r="CC25" s="6"/>
      <c r="CD25" s="6"/>
      <c r="CE25" s="6"/>
      <c r="CF25" s="6"/>
      <c r="CG25" s="6">
        <v>1</v>
      </c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>
        <v>1</v>
      </c>
      <c r="CU25" s="6"/>
      <c r="CV25" s="6">
        <v>1</v>
      </c>
      <c r="CW25" s="6"/>
      <c r="CX25" s="6">
        <v>1</v>
      </c>
      <c r="CY25" s="6"/>
      <c r="CZ25" s="6"/>
      <c r="DA25" s="6">
        <v>1</v>
      </c>
      <c r="DB25" s="6"/>
      <c r="DC25" s="6"/>
      <c r="DD25" s="6"/>
      <c r="DE25" s="6"/>
      <c r="DF25" s="6"/>
      <c r="DG25" s="6"/>
      <c r="DH25" s="6"/>
      <c r="DI25" s="6">
        <v>2</v>
      </c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X25" s="6"/>
      <c r="EC25">
        <v>1</v>
      </c>
      <c r="EN25" s="33">
        <f t="shared" si="5"/>
        <v>14</v>
      </c>
      <c r="EO25" s="43">
        <f t="shared" si="7"/>
        <v>0.2162496138399753</v>
      </c>
      <c r="EP25" s="43">
        <f t="shared" si="8"/>
        <v>0.23817625042531465</v>
      </c>
      <c r="EQ25" s="43">
        <f t="shared" si="6"/>
        <v>8.450704225352112</v>
      </c>
      <c r="ER25" s="43"/>
    </row>
    <row r="26" spans="1:148" ht="12.75">
      <c r="A26" s="15" t="s">
        <v>184</v>
      </c>
      <c r="B26" s="6">
        <v>5</v>
      </c>
      <c r="C26" s="6">
        <v>1</v>
      </c>
      <c r="D26" s="6">
        <v>7</v>
      </c>
      <c r="E26" s="6"/>
      <c r="F26" s="11">
        <v>1</v>
      </c>
      <c r="G26" s="11">
        <v>4</v>
      </c>
      <c r="H26" s="6"/>
      <c r="I26" s="11">
        <v>1</v>
      </c>
      <c r="J26" s="11">
        <v>4</v>
      </c>
      <c r="K26" s="11">
        <v>4</v>
      </c>
      <c r="L26" s="6">
        <v>3</v>
      </c>
      <c r="M26" s="11">
        <v>3</v>
      </c>
      <c r="N26" s="11">
        <v>2</v>
      </c>
      <c r="O26" s="6"/>
      <c r="P26" s="6"/>
      <c r="Q26" s="11">
        <v>2</v>
      </c>
      <c r="R26" s="11">
        <v>4</v>
      </c>
      <c r="S26" s="6">
        <v>1</v>
      </c>
      <c r="T26" s="6">
        <v>2</v>
      </c>
      <c r="U26" s="6"/>
      <c r="V26" s="6">
        <v>3</v>
      </c>
      <c r="W26" s="6"/>
      <c r="X26" s="6">
        <v>2</v>
      </c>
      <c r="Y26" s="6"/>
      <c r="Z26" s="6"/>
      <c r="AA26" s="6">
        <v>2</v>
      </c>
      <c r="AB26" s="6"/>
      <c r="AC26" s="6"/>
      <c r="AD26" s="6"/>
      <c r="AE26" s="6">
        <v>4</v>
      </c>
      <c r="AF26" s="6"/>
      <c r="AG26" s="6"/>
      <c r="AH26" s="6"/>
      <c r="AI26" s="11">
        <v>4</v>
      </c>
      <c r="AJ26" s="11"/>
      <c r="AK26" s="11">
        <v>1</v>
      </c>
      <c r="AL26" s="6">
        <v>5</v>
      </c>
      <c r="AM26" s="11">
        <v>1</v>
      </c>
      <c r="AN26" s="11">
        <v>3</v>
      </c>
      <c r="AO26" s="11">
        <v>2</v>
      </c>
      <c r="AP26" s="11">
        <v>7</v>
      </c>
      <c r="AQ26" s="6">
        <v>11</v>
      </c>
      <c r="AR26" s="11">
        <v>1</v>
      </c>
      <c r="AS26" s="11">
        <v>2</v>
      </c>
      <c r="AT26" s="11">
        <v>2</v>
      </c>
      <c r="AU26" s="11">
        <v>4</v>
      </c>
      <c r="AV26" s="11">
        <v>5</v>
      </c>
      <c r="AW26" s="11">
        <v>3</v>
      </c>
      <c r="AX26" s="11">
        <v>1</v>
      </c>
      <c r="AY26" s="11">
        <v>1</v>
      </c>
      <c r="AZ26" s="11">
        <v>1</v>
      </c>
      <c r="BA26" s="6">
        <v>4</v>
      </c>
      <c r="BB26" s="11">
        <v>1</v>
      </c>
      <c r="BC26" s="11"/>
      <c r="BD26" s="11"/>
      <c r="BE26" s="11"/>
      <c r="BF26" s="11">
        <v>1</v>
      </c>
      <c r="BG26" s="6">
        <v>1</v>
      </c>
      <c r="BH26" s="11">
        <v>5</v>
      </c>
      <c r="BI26" s="11">
        <v>5</v>
      </c>
      <c r="BJ26" s="6">
        <v>4</v>
      </c>
      <c r="BK26" s="6">
        <v>3</v>
      </c>
      <c r="BL26" s="11">
        <v>4</v>
      </c>
      <c r="BM26" s="11"/>
      <c r="BN26" s="6"/>
      <c r="BO26" s="11">
        <v>2</v>
      </c>
      <c r="BP26" s="11">
        <v>2</v>
      </c>
      <c r="BQ26" s="6"/>
      <c r="BR26" s="6"/>
      <c r="BS26" s="6"/>
      <c r="BT26" s="6">
        <v>3</v>
      </c>
      <c r="BU26" s="6">
        <v>1</v>
      </c>
      <c r="BV26" s="11">
        <v>8</v>
      </c>
      <c r="BW26" s="11"/>
      <c r="BX26" s="11">
        <v>1</v>
      </c>
      <c r="BY26" s="11">
        <v>5</v>
      </c>
      <c r="BZ26" s="11"/>
      <c r="CA26" s="11">
        <v>1</v>
      </c>
      <c r="CB26" s="11">
        <v>2</v>
      </c>
      <c r="CC26" s="11"/>
      <c r="CD26" s="11"/>
      <c r="CE26" s="11"/>
      <c r="CF26" s="11">
        <v>7</v>
      </c>
      <c r="CG26" s="11"/>
      <c r="CH26" s="11">
        <v>3</v>
      </c>
      <c r="CI26" s="11">
        <v>8</v>
      </c>
      <c r="CJ26" s="11">
        <v>3</v>
      </c>
      <c r="CK26" s="6">
        <v>2</v>
      </c>
      <c r="CL26" s="11">
        <v>2</v>
      </c>
      <c r="CM26" s="11">
        <v>1</v>
      </c>
      <c r="CN26" s="11">
        <v>3</v>
      </c>
      <c r="CO26" s="11"/>
      <c r="CP26" s="11">
        <v>2</v>
      </c>
      <c r="CQ26" s="11">
        <v>1</v>
      </c>
      <c r="CR26" s="11">
        <v>5</v>
      </c>
      <c r="CS26" s="11"/>
      <c r="CT26" s="11">
        <v>1</v>
      </c>
      <c r="CU26" s="11">
        <v>2</v>
      </c>
      <c r="CV26" s="11"/>
      <c r="CW26" s="11"/>
      <c r="CX26" s="11">
        <v>1</v>
      </c>
      <c r="CY26" s="11"/>
      <c r="CZ26" s="11">
        <v>1</v>
      </c>
      <c r="DA26" s="11">
        <v>1</v>
      </c>
      <c r="DB26" s="11">
        <v>1</v>
      </c>
      <c r="DC26" s="11"/>
      <c r="DD26" s="11"/>
      <c r="DE26" s="11">
        <v>1</v>
      </c>
      <c r="DF26" s="11">
        <v>7</v>
      </c>
      <c r="DG26" s="11">
        <v>5</v>
      </c>
      <c r="DH26" s="11">
        <v>2</v>
      </c>
      <c r="DI26" s="11">
        <v>9</v>
      </c>
      <c r="DJ26" s="11">
        <v>2</v>
      </c>
      <c r="DK26" s="11"/>
      <c r="DL26" s="11"/>
      <c r="DM26" s="11">
        <v>4</v>
      </c>
      <c r="DN26" s="11"/>
      <c r="DO26" s="6">
        <v>2</v>
      </c>
      <c r="DP26" s="6">
        <v>4</v>
      </c>
      <c r="DQ26" s="6">
        <v>2</v>
      </c>
      <c r="DR26" s="6">
        <v>5</v>
      </c>
      <c r="DS26" s="6">
        <v>10</v>
      </c>
      <c r="DT26" s="6">
        <v>5</v>
      </c>
      <c r="DU26">
        <v>3</v>
      </c>
      <c r="DW26">
        <v>1</v>
      </c>
      <c r="DX26" s="6">
        <v>8</v>
      </c>
      <c r="DY26">
        <v>2</v>
      </c>
      <c r="DZ26">
        <v>1</v>
      </c>
      <c r="EB26">
        <v>2</v>
      </c>
      <c r="EC26">
        <v>7</v>
      </c>
      <c r="ED26">
        <v>3</v>
      </c>
      <c r="EE26">
        <v>2</v>
      </c>
      <c r="EF26">
        <v>2</v>
      </c>
      <c r="EH26">
        <v>4</v>
      </c>
      <c r="EI26">
        <v>2</v>
      </c>
      <c r="EJ26">
        <v>2</v>
      </c>
      <c r="EK26">
        <v>2</v>
      </c>
      <c r="EL26">
        <v>2</v>
      </c>
      <c r="EM26">
        <v>11</v>
      </c>
      <c r="EN26" s="33">
        <f t="shared" si="5"/>
        <v>318</v>
      </c>
      <c r="EO26" s="43">
        <f t="shared" si="7"/>
        <v>4.911955514365153</v>
      </c>
      <c r="EP26" s="43">
        <f t="shared" si="8"/>
        <v>5.410003402517861</v>
      </c>
      <c r="EQ26" s="43">
        <f t="shared" si="6"/>
        <v>70.4225352112676</v>
      </c>
      <c r="ER26" s="43"/>
    </row>
    <row r="27" spans="1:148" ht="12.75">
      <c r="A27" s="15" t="s">
        <v>185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v>1</v>
      </c>
      <c r="AF27" s="6"/>
      <c r="AG27" s="6"/>
      <c r="AH27" s="6"/>
      <c r="AI27" s="6"/>
      <c r="AJ27" s="6"/>
      <c r="AK27" s="6"/>
      <c r="AL27" s="6"/>
      <c r="AM27" s="6"/>
      <c r="AN27" s="6">
        <v>2</v>
      </c>
      <c r="AO27" s="6"/>
      <c r="AP27" s="6"/>
      <c r="AQ27" s="6"/>
      <c r="AR27" s="6"/>
      <c r="AS27" s="6"/>
      <c r="AT27" s="6"/>
      <c r="AU27" s="6"/>
      <c r="AV27" s="6"/>
      <c r="AW27" s="6">
        <v>1</v>
      </c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>
        <v>1</v>
      </c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>
        <v>1</v>
      </c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>
        <v>1</v>
      </c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>
        <v>1</v>
      </c>
      <c r="DX27" s="6"/>
      <c r="EF27">
        <v>1</v>
      </c>
      <c r="EM27">
        <v>2</v>
      </c>
      <c r="EN27" s="33">
        <f t="shared" si="5"/>
        <v>11</v>
      </c>
      <c r="EO27" s="43">
        <f t="shared" si="7"/>
        <v>0.16991041087426628</v>
      </c>
      <c r="EP27" s="43">
        <f t="shared" si="8"/>
        <v>0.18713848247703294</v>
      </c>
      <c r="EQ27" s="43">
        <f t="shared" si="6"/>
        <v>6.338028169014085</v>
      </c>
      <c r="ER27" s="43"/>
    </row>
    <row r="28" spans="1:148" ht="12.75">
      <c r="A28" s="15" t="s">
        <v>186</v>
      </c>
      <c r="B28" s="6"/>
      <c r="C28" s="6">
        <v>1</v>
      </c>
      <c r="D28" s="6"/>
      <c r="E28" s="6"/>
      <c r="F28" s="6"/>
      <c r="G28" s="6"/>
      <c r="H28" s="6"/>
      <c r="I28" s="6"/>
      <c r="J28" s="6"/>
      <c r="K28" s="6">
        <v>1</v>
      </c>
      <c r="L28" s="6"/>
      <c r="M28" s="6"/>
      <c r="N28" s="6"/>
      <c r="O28" s="6"/>
      <c r="P28" s="6"/>
      <c r="Q28" s="6"/>
      <c r="R28" s="6"/>
      <c r="S28" s="6"/>
      <c r="T28" s="6"/>
      <c r="U28" s="6">
        <v>1</v>
      </c>
      <c r="V28" s="6"/>
      <c r="W28" s="6"/>
      <c r="X28" s="6">
        <v>1</v>
      </c>
      <c r="Y28" s="6"/>
      <c r="Z28" s="6"/>
      <c r="AA28" s="6">
        <v>1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>
        <v>1</v>
      </c>
      <c r="AP28" s="6"/>
      <c r="AQ28" s="6">
        <v>1</v>
      </c>
      <c r="AR28" s="6"/>
      <c r="AS28" s="6"/>
      <c r="AT28" s="6">
        <v>1</v>
      </c>
      <c r="AU28" s="11">
        <v>1</v>
      </c>
      <c r="AV28" s="6">
        <v>1</v>
      </c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>
        <v>1</v>
      </c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>
        <v>1</v>
      </c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>
        <v>2</v>
      </c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X28" s="6">
        <v>1</v>
      </c>
      <c r="EE28">
        <v>1</v>
      </c>
      <c r="EN28" s="33">
        <f t="shared" si="5"/>
        <v>16</v>
      </c>
      <c r="EO28" s="43">
        <f t="shared" si="7"/>
        <v>0.2471424158171146</v>
      </c>
      <c r="EP28" s="43">
        <f t="shared" si="8"/>
        <v>0.27220142905750244</v>
      </c>
      <c r="EQ28" s="43">
        <f t="shared" si="6"/>
        <v>10.56338028169014</v>
      </c>
      <c r="ER28" s="43"/>
    </row>
    <row r="29" spans="1:148" ht="12.75">
      <c r="A29" s="15" t="s">
        <v>187</v>
      </c>
      <c r="B29" s="6">
        <v>1</v>
      </c>
      <c r="C29" s="6">
        <v>5</v>
      </c>
      <c r="D29" s="6">
        <v>2</v>
      </c>
      <c r="E29" s="6"/>
      <c r="F29" s="6"/>
      <c r="G29" s="11">
        <v>2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>
        <v>1</v>
      </c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>
        <v>4</v>
      </c>
      <c r="AJ29" s="6"/>
      <c r="AK29" s="6"/>
      <c r="AL29" s="6"/>
      <c r="AM29" s="6"/>
      <c r="AN29" s="6">
        <v>1</v>
      </c>
      <c r="AO29" s="6"/>
      <c r="AP29" s="6"/>
      <c r="AQ29" s="6"/>
      <c r="AR29" s="6"/>
      <c r="AS29" s="6"/>
      <c r="AT29" s="6">
        <v>1</v>
      </c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>
        <v>2</v>
      </c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>
        <v>2</v>
      </c>
      <c r="CQ29" s="6">
        <v>1</v>
      </c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11">
        <v>1</v>
      </c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X29" s="6">
        <v>1</v>
      </c>
      <c r="EE29">
        <v>2</v>
      </c>
      <c r="EG29">
        <v>1</v>
      </c>
      <c r="EM29">
        <v>2</v>
      </c>
      <c r="EN29" s="33">
        <f t="shared" si="5"/>
        <v>29</v>
      </c>
      <c r="EO29" s="43">
        <f t="shared" si="7"/>
        <v>0.4479456286685202</v>
      </c>
      <c r="EP29" s="43">
        <f t="shared" si="8"/>
        <v>0.4933650901667232</v>
      </c>
      <c r="EQ29" s="43">
        <f t="shared" si="6"/>
        <v>11.267605633802816</v>
      </c>
      <c r="ER29" s="43"/>
    </row>
    <row r="30" spans="1:148" ht="12.75">
      <c r="A30" s="15" t="s">
        <v>188</v>
      </c>
      <c r="B30" s="6">
        <v>19</v>
      </c>
      <c r="C30" s="6">
        <v>10</v>
      </c>
      <c r="D30" s="6">
        <v>4</v>
      </c>
      <c r="E30" s="11">
        <v>7</v>
      </c>
      <c r="F30" s="11">
        <v>1</v>
      </c>
      <c r="G30" s="11">
        <v>26</v>
      </c>
      <c r="H30" s="6">
        <v>1</v>
      </c>
      <c r="I30" s="11">
        <v>2</v>
      </c>
      <c r="J30" s="11">
        <v>7</v>
      </c>
      <c r="K30" s="6"/>
      <c r="L30" s="6"/>
      <c r="M30" s="11">
        <v>3</v>
      </c>
      <c r="N30" s="11">
        <v>3</v>
      </c>
      <c r="O30" s="11">
        <v>6</v>
      </c>
      <c r="P30" s="11">
        <v>15</v>
      </c>
      <c r="Q30" s="11">
        <v>15</v>
      </c>
      <c r="R30" s="11">
        <v>9</v>
      </c>
      <c r="S30" s="11">
        <v>1</v>
      </c>
      <c r="T30" s="11">
        <v>7</v>
      </c>
      <c r="U30" s="11">
        <v>5</v>
      </c>
      <c r="V30" s="11">
        <v>1</v>
      </c>
      <c r="W30" s="11"/>
      <c r="X30" s="11"/>
      <c r="Y30" s="11">
        <v>67</v>
      </c>
      <c r="Z30" s="11">
        <v>1</v>
      </c>
      <c r="AA30" s="11">
        <v>9</v>
      </c>
      <c r="AB30" s="11">
        <v>20</v>
      </c>
      <c r="AC30" s="6">
        <v>18</v>
      </c>
      <c r="AD30" s="11">
        <v>1</v>
      </c>
      <c r="AE30" s="6">
        <v>21</v>
      </c>
      <c r="AF30" s="11">
        <v>6</v>
      </c>
      <c r="AG30" s="11">
        <v>8</v>
      </c>
      <c r="AH30" s="11">
        <v>5</v>
      </c>
      <c r="AI30" s="11">
        <v>19</v>
      </c>
      <c r="AJ30" s="11">
        <v>11</v>
      </c>
      <c r="AK30" s="11">
        <v>4</v>
      </c>
      <c r="AL30" s="6">
        <v>8</v>
      </c>
      <c r="AM30" s="11">
        <v>1</v>
      </c>
      <c r="AN30" s="11">
        <v>5</v>
      </c>
      <c r="AO30" s="11">
        <v>8</v>
      </c>
      <c r="AP30" s="11">
        <v>40</v>
      </c>
      <c r="AQ30" s="6">
        <v>11</v>
      </c>
      <c r="AR30" s="6"/>
      <c r="AS30" s="11">
        <v>3</v>
      </c>
      <c r="AT30" s="11"/>
      <c r="AU30" s="11">
        <v>1</v>
      </c>
      <c r="AV30" s="11">
        <v>12</v>
      </c>
      <c r="AW30" s="11">
        <v>10</v>
      </c>
      <c r="AX30" s="11">
        <v>1</v>
      </c>
      <c r="AY30" s="11">
        <v>3</v>
      </c>
      <c r="AZ30" s="11">
        <v>13</v>
      </c>
      <c r="BA30" s="6">
        <v>5</v>
      </c>
      <c r="BB30" s="11">
        <v>112</v>
      </c>
      <c r="BC30" s="11">
        <v>5</v>
      </c>
      <c r="BD30" s="11">
        <v>32</v>
      </c>
      <c r="BE30" s="11">
        <v>8</v>
      </c>
      <c r="BF30" s="11">
        <v>16</v>
      </c>
      <c r="BG30" s="6">
        <v>4</v>
      </c>
      <c r="BH30" s="11">
        <v>26</v>
      </c>
      <c r="BI30" s="11">
        <v>2</v>
      </c>
      <c r="BJ30" s="6">
        <v>5</v>
      </c>
      <c r="BK30" s="6">
        <v>28</v>
      </c>
      <c r="BL30" s="11">
        <v>4</v>
      </c>
      <c r="BM30" s="11">
        <v>3</v>
      </c>
      <c r="BN30" s="11">
        <v>1</v>
      </c>
      <c r="BO30" s="11">
        <v>6</v>
      </c>
      <c r="BP30" s="11">
        <v>2</v>
      </c>
      <c r="BQ30" s="11">
        <v>11</v>
      </c>
      <c r="BR30" s="11">
        <v>20</v>
      </c>
      <c r="BS30" s="11">
        <v>4</v>
      </c>
      <c r="BT30" s="11">
        <v>2</v>
      </c>
      <c r="BU30" s="11">
        <v>4</v>
      </c>
      <c r="BV30" s="11">
        <v>120</v>
      </c>
      <c r="BW30" s="11">
        <v>8</v>
      </c>
      <c r="BX30" s="11">
        <v>3</v>
      </c>
      <c r="BY30" s="11">
        <v>7</v>
      </c>
      <c r="BZ30" s="11"/>
      <c r="CA30" s="11">
        <v>3</v>
      </c>
      <c r="CB30" s="11"/>
      <c r="CC30" s="11"/>
      <c r="CD30" s="11">
        <v>6</v>
      </c>
      <c r="CE30" s="11">
        <v>15</v>
      </c>
      <c r="CF30" s="11">
        <v>5</v>
      </c>
      <c r="CG30" s="11">
        <v>14</v>
      </c>
      <c r="CH30" s="11">
        <v>1</v>
      </c>
      <c r="CI30" s="11">
        <v>49</v>
      </c>
      <c r="CJ30" s="11"/>
      <c r="CK30" s="6">
        <v>58</v>
      </c>
      <c r="CL30" s="11">
        <v>13</v>
      </c>
      <c r="CM30" s="11">
        <v>4</v>
      </c>
      <c r="CN30" s="11">
        <v>7</v>
      </c>
      <c r="CO30" s="11">
        <v>8</v>
      </c>
      <c r="CP30" s="11">
        <v>7</v>
      </c>
      <c r="CQ30" s="6"/>
      <c r="CR30" s="6">
        <v>3</v>
      </c>
      <c r="CS30" s="11">
        <v>4</v>
      </c>
      <c r="CT30" s="11">
        <v>10</v>
      </c>
      <c r="CU30" s="11">
        <v>1</v>
      </c>
      <c r="CV30" s="11">
        <v>1</v>
      </c>
      <c r="CW30" s="11">
        <v>2</v>
      </c>
      <c r="CX30" s="11">
        <v>10</v>
      </c>
      <c r="CY30" s="11">
        <v>1</v>
      </c>
      <c r="CZ30" s="11">
        <v>12</v>
      </c>
      <c r="DA30" s="11"/>
      <c r="DB30" s="11">
        <v>6</v>
      </c>
      <c r="DC30" s="11">
        <v>20</v>
      </c>
      <c r="DD30" s="11"/>
      <c r="DE30" s="11">
        <v>2</v>
      </c>
      <c r="DF30" s="11">
        <v>4</v>
      </c>
      <c r="DG30" s="11">
        <v>4</v>
      </c>
      <c r="DH30" s="11">
        <v>43</v>
      </c>
      <c r="DI30" s="11">
        <v>6</v>
      </c>
      <c r="DJ30" s="11">
        <v>14</v>
      </c>
      <c r="DK30" s="11">
        <v>3</v>
      </c>
      <c r="DL30" s="11">
        <v>24</v>
      </c>
      <c r="DM30" s="11">
        <v>16</v>
      </c>
      <c r="DN30" s="11">
        <v>1</v>
      </c>
      <c r="DO30" s="6">
        <v>3</v>
      </c>
      <c r="DP30" s="6">
        <v>16</v>
      </c>
      <c r="DQ30" s="6">
        <v>5</v>
      </c>
      <c r="DR30" s="6">
        <v>7</v>
      </c>
      <c r="DS30" s="6">
        <v>27</v>
      </c>
      <c r="DT30" s="6">
        <v>4</v>
      </c>
      <c r="DX30" s="11">
        <v>17</v>
      </c>
      <c r="DZ30">
        <v>1</v>
      </c>
      <c r="EC30">
        <v>51</v>
      </c>
      <c r="EF30">
        <v>30</v>
      </c>
      <c r="EG30">
        <v>38</v>
      </c>
      <c r="EH30">
        <v>5</v>
      </c>
      <c r="EI30">
        <v>4</v>
      </c>
      <c r="EJ30">
        <v>21</v>
      </c>
      <c r="EK30">
        <v>5</v>
      </c>
      <c r="EL30">
        <v>7</v>
      </c>
      <c r="EM30">
        <v>13</v>
      </c>
      <c r="EN30" s="33">
        <f t="shared" si="5"/>
        <v>1517</v>
      </c>
      <c r="EO30" s="43">
        <f t="shared" si="7"/>
        <v>23.432190299660178</v>
      </c>
      <c r="EP30" s="43">
        <f t="shared" si="8"/>
        <v>25.80809799251445</v>
      </c>
      <c r="EQ30" s="43">
        <f t="shared" si="6"/>
        <v>85.21126760563381</v>
      </c>
      <c r="ER30" s="43"/>
    </row>
    <row r="31" spans="1:148" ht="12.75">
      <c r="A31" s="15" t="s">
        <v>189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11"/>
      <c r="AH31" s="11"/>
      <c r="AI31" s="11"/>
      <c r="AJ31" s="11"/>
      <c r="AK31" s="11"/>
      <c r="AL31" s="6"/>
      <c r="AM31" s="6"/>
      <c r="AN31" s="6"/>
      <c r="AO31" s="11">
        <v>3</v>
      </c>
      <c r="AP31" s="6">
        <v>1</v>
      </c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6"/>
      <c r="CL31" s="6"/>
      <c r="CM31" s="6"/>
      <c r="CN31" s="6"/>
      <c r="CO31" s="6"/>
      <c r="CP31" s="6"/>
      <c r="CQ31" s="6"/>
      <c r="CR31" s="6"/>
      <c r="CS31" s="6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6"/>
      <c r="DP31" s="6"/>
      <c r="DQ31" s="6"/>
      <c r="DR31" s="6"/>
      <c r="DS31" s="6"/>
      <c r="DT31" s="6"/>
      <c r="DX31" s="11"/>
      <c r="EK31">
        <v>1</v>
      </c>
      <c r="EN31" s="33">
        <f t="shared" si="5"/>
        <v>5</v>
      </c>
      <c r="EO31" s="43">
        <f t="shared" si="7"/>
        <v>0.07723200494284832</v>
      </c>
      <c r="EP31" s="43">
        <f t="shared" si="8"/>
        <v>0.08506294658046952</v>
      </c>
      <c r="EQ31" s="43">
        <f t="shared" si="6"/>
        <v>2.112676056338028</v>
      </c>
      <c r="ER31" s="43"/>
    </row>
    <row r="32" spans="1:148" ht="12.75">
      <c r="A32" s="15" t="s">
        <v>190</v>
      </c>
      <c r="B32" s="6">
        <v>11</v>
      </c>
      <c r="C32" s="6"/>
      <c r="D32" s="6">
        <v>28</v>
      </c>
      <c r="E32" s="6">
        <v>37</v>
      </c>
      <c r="F32" s="6"/>
      <c r="G32" s="11">
        <v>82</v>
      </c>
      <c r="H32" s="6"/>
      <c r="I32" s="11">
        <v>30</v>
      </c>
      <c r="J32" s="6"/>
      <c r="K32" s="6"/>
      <c r="L32" s="6">
        <v>9</v>
      </c>
      <c r="M32" s="11">
        <v>2</v>
      </c>
      <c r="N32" s="6"/>
      <c r="O32" s="6"/>
      <c r="P32" s="11">
        <v>25</v>
      </c>
      <c r="Q32" s="11">
        <v>10</v>
      </c>
      <c r="R32" s="11"/>
      <c r="S32" s="11">
        <v>10</v>
      </c>
      <c r="T32" s="11"/>
      <c r="U32" s="11"/>
      <c r="V32" s="11"/>
      <c r="W32" s="11"/>
      <c r="X32" s="11"/>
      <c r="Y32" s="11"/>
      <c r="Z32" s="11"/>
      <c r="AA32" s="11">
        <v>32</v>
      </c>
      <c r="AB32" s="11">
        <v>10</v>
      </c>
      <c r="AC32" s="6">
        <v>38</v>
      </c>
      <c r="AD32" s="6"/>
      <c r="AE32" s="6">
        <v>3</v>
      </c>
      <c r="AF32" s="6"/>
      <c r="AG32" s="6"/>
      <c r="AH32" s="6"/>
      <c r="AI32" s="11">
        <v>34</v>
      </c>
      <c r="AJ32" s="11">
        <v>31</v>
      </c>
      <c r="AK32" s="6"/>
      <c r="AL32" s="6">
        <v>10</v>
      </c>
      <c r="AM32" s="11">
        <v>4</v>
      </c>
      <c r="AN32" s="11">
        <v>34</v>
      </c>
      <c r="AO32" s="11">
        <v>19</v>
      </c>
      <c r="AP32" s="11">
        <v>109</v>
      </c>
      <c r="AQ32" s="6"/>
      <c r="AR32" s="6"/>
      <c r="AS32" s="11">
        <v>76</v>
      </c>
      <c r="AT32" s="11">
        <v>6</v>
      </c>
      <c r="AU32" s="11">
        <v>12</v>
      </c>
      <c r="AV32" s="6">
        <v>8</v>
      </c>
      <c r="AW32" s="6"/>
      <c r="AX32" s="6">
        <v>200</v>
      </c>
      <c r="AY32" s="6"/>
      <c r="AZ32" s="6">
        <v>7</v>
      </c>
      <c r="BA32" s="6"/>
      <c r="BB32" s="6">
        <v>180</v>
      </c>
      <c r="BC32" s="11">
        <v>2</v>
      </c>
      <c r="BD32" s="11">
        <v>6</v>
      </c>
      <c r="BE32" s="11">
        <v>2</v>
      </c>
      <c r="BF32" s="11">
        <v>2</v>
      </c>
      <c r="BG32" s="6">
        <v>5</v>
      </c>
      <c r="BH32" s="11">
        <v>20</v>
      </c>
      <c r="BI32" s="6"/>
      <c r="BJ32" s="6"/>
      <c r="BK32" s="6"/>
      <c r="BL32" s="6">
        <v>55</v>
      </c>
      <c r="BM32" s="11">
        <v>16</v>
      </c>
      <c r="BN32" s="6">
        <v>8</v>
      </c>
      <c r="BO32" s="11">
        <v>48</v>
      </c>
      <c r="BP32" s="6"/>
      <c r="BQ32" s="6"/>
      <c r="BR32" s="6"/>
      <c r="BS32" s="6">
        <v>2</v>
      </c>
      <c r="BT32" s="6">
        <v>10</v>
      </c>
      <c r="BU32" s="6">
        <v>4</v>
      </c>
      <c r="BV32" s="6">
        <v>95</v>
      </c>
      <c r="BW32" s="6"/>
      <c r="BX32" s="11">
        <v>4</v>
      </c>
      <c r="BY32" s="11">
        <v>12</v>
      </c>
      <c r="BZ32" s="6">
        <v>2</v>
      </c>
      <c r="CA32" s="11">
        <v>55</v>
      </c>
      <c r="CB32" s="6"/>
      <c r="CC32" s="6"/>
      <c r="CD32" s="11">
        <v>23</v>
      </c>
      <c r="CE32" s="11">
        <v>50</v>
      </c>
      <c r="CF32" s="6"/>
      <c r="CG32" s="6">
        <v>110</v>
      </c>
      <c r="CH32" s="6">
        <v>2</v>
      </c>
      <c r="CI32" s="6">
        <v>88</v>
      </c>
      <c r="CJ32" s="11">
        <v>42</v>
      </c>
      <c r="CK32" s="6">
        <v>34</v>
      </c>
      <c r="CL32" s="11">
        <v>19</v>
      </c>
      <c r="CM32" s="11">
        <v>14</v>
      </c>
      <c r="CN32" s="6"/>
      <c r="CO32" s="6">
        <v>65</v>
      </c>
      <c r="CP32" s="6"/>
      <c r="CQ32" s="6"/>
      <c r="CR32" s="6"/>
      <c r="CS32" s="6">
        <v>30</v>
      </c>
      <c r="CT32" s="11">
        <v>33</v>
      </c>
      <c r="CU32" s="11"/>
      <c r="CV32" s="11"/>
      <c r="CW32" s="11">
        <v>6</v>
      </c>
      <c r="CX32" s="11">
        <v>4</v>
      </c>
      <c r="CY32" s="11"/>
      <c r="CZ32" s="11">
        <v>34</v>
      </c>
      <c r="DA32" s="11"/>
      <c r="DB32" s="11">
        <v>4</v>
      </c>
      <c r="DC32" s="11">
        <v>50</v>
      </c>
      <c r="DD32" s="11"/>
      <c r="DE32" s="11"/>
      <c r="DF32" s="11"/>
      <c r="DG32" s="6"/>
      <c r="DH32" s="11">
        <v>6</v>
      </c>
      <c r="DI32" s="11">
        <v>13</v>
      </c>
      <c r="DJ32" s="11">
        <v>32</v>
      </c>
      <c r="DK32" s="11">
        <v>11</v>
      </c>
      <c r="DL32" s="11"/>
      <c r="DM32" s="11">
        <v>3</v>
      </c>
      <c r="DN32" s="11"/>
      <c r="DO32" s="6"/>
      <c r="DP32" s="6">
        <v>42</v>
      </c>
      <c r="DQ32" s="6"/>
      <c r="DR32" s="6"/>
      <c r="DS32" s="6"/>
      <c r="DT32" s="6"/>
      <c r="DX32" s="6">
        <v>7</v>
      </c>
      <c r="EC32">
        <v>9</v>
      </c>
      <c r="EG32">
        <v>52</v>
      </c>
      <c r="EH32">
        <v>31</v>
      </c>
      <c r="EI32">
        <v>4</v>
      </c>
      <c r="EJ32">
        <v>30</v>
      </c>
      <c r="EK32">
        <v>64</v>
      </c>
      <c r="EL32">
        <v>8</v>
      </c>
      <c r="EM32">
        <v>24</v>
      </c>
      <c r="EN32" s="33">
        <f t="shared" si="5"/>
        <v>2349</v>
      </c>
      <c r="EO32" s="43">
        <f t="shared" si="7"/>
        <v>36.28359592215014</v>
      </c>
      <c r="EP32" s="43">
        <f t="shared" si="8"/>
        <v>39.96257230350458</v>
      </c>
      <c r="EQ32" s="43">
        <f t="shared" si="6"/>
        <v>54.929577464788736</v>
      </c>
      <c r="ER32" s="43"/>
    </row>
    <row r="33" spans="1:148" ht="12.75">
      <c r="A33" s="15" t="s">
        <v>191</v>
      </c>
      <c r="B33" s="6">
        <v>34</v>
      </c>
      <c r="C33" s="6">
        <v>12</v>
      </c>
      <c r="D33" s="6">
        <v>13</v>
      </c>
      <c r="E33" s="11">
        <v>18</v>
      </c>
      <c r="F33" s="11">
        <v>1</v>
      </c>
      <c r="G33" s="11">
        <v>3</v>
      </c>
      <c r="H33" s="6">
        <v>3</v>
      </c>
      <c r="I33" s="11">
        <v>6</v>
      </c>
      <c r="J33" s="11">
        <v>6</v>
      </c>
      <c r="K33" s="11">
        <v>3</v>
      </c>
      <c r="L33" s="6">
        <v>5</v>
      </c>
      <c r="M33" s="11">
        <v>18</v>
      </c>
      <c r="N33" s="6"/>
      <c r="O33" s="11">
        <v>10</v>
      </c>
      <c r="P33" s="11">
        <v>16</v>
      </c>
      <c r="Q33" s="11">
        <v>8</v>
      </c>
      <c r="R33" s="11">
        <v>13</v>
      </c>
      <c r="S33" s="11">
        <v>9</v>
      </c>
      <c r="T33" s="11">
        <v>8</v>
      </c>
      <c r="U33" s="11">
        <v>9</v>
      </c>
      <c r="V33" s="11">
        <v>8</v>
      </c>
      <c r="W33" s="11">
        <v>2</v>
      </c>
      <c r="X33" s="11">
        <v>6</v>
      </c>
      <c r="Y33" s="11">
        <v>30</v>
      </c>
      <c r="Z33" s="11">
        <v>10</v>
      </c>
      <c r="AA33" s="11">
        <v>13</v>
      </c>
      <c r="AB33" s="11">
        <v>20</v>
      </c>
      <c r="AC33" s="6">
        <v>33</v>
      </c>
      <c r="AD33" s="11">
        <v>6</v>
      </c>
      <c r="AE33" s="6">
        <v>39</v>
      </c>
      <c r="AF33" s="11">
        <v>3</v>
      </c>
      <c r="AG33" s="11">
        <v>2</v>
      </c>
      <c r="AH33" s="11">
        <v>5</v>
      </c>
      <c r="AI33" s="11">
        <v>45</v>
      </c>
      <c r="AJ33" s="11">
        <v>20</v>
      </c>
      <c r="AK33" s="11">
        <v>11</v>
      </c>
      <c r="AL33" s="6">
        <v>5</v>
      </c>
      <c r="AM33" s="11">
        <v>13</v>
      </c>
      <c r="AN33" s="11">
        <v>3</v>
      </c>
      <c r="AO33" s="11">
        <v>10</v>
      </c>
      <c r="AP33" s="11">
        <v>68</v>
      </c>
      <c r="AQ33" s="6">
        <v>28</v>
      </c>
      <c r="AR33" s="6"/>
      <c r="AS33" s="11">
        <v>21</v>
      </c>
      <c r="AT33" s="11">
        <v>15</v>
      </c>
      <c r="AU33" s="11">
        <v>4</v>
      </c>
      <c r="AV33" s="11">
        <v>19</v>
      </c>
      <c r="AW33" s="11">
        <v>7</v>
      </c>
      <c r="AX33" s="11">
        <v>23</v>
      </c>
      <c r="AY33" s="11">
        <v>4</v>
      </c>
      <c r="AZ33" s="11">
        <v>42</v>
      </c>
      <c r="BA33" s="6">
        <v>10</v>
      </c>
      <c r="BB33" s="11">
        <v>16</v>
      </c>
      <c r="BC33" s="11">
        <v>26</v>
      </c>
      <c r="BD33" s="11">
        <v>24</v>
      </c>
      <c r="BE33" s="11">
        <v>11</v>
      </c>
      <c r="BF33" s="11">
        <v>22</v>
      </c>
      <c r="BG33" s="6">
        <v>31</v>
      </c>
      <c r="BH33" s="11">
        <v>21</v>
      </c>
      <c r="BI33" s="11">
        <v>5</v>
      </c>
      <c r="BJ33" s="6">
        <v>4</v>
      </c>
      <c r="BK33" s="6">
        <v>7</v>
      </c>
      <c r="BL33" s="11">
        <v>12</v>
      </c>
      <c r="BM33" s="11">
        <v>16</v>
      </c>
      <c r="BN33" s="11">
        <v>16</v>
      </c>
      <c r="BO33" s="11">
        <v>12</v>
      </c>
      <c r="BP33" s="11">
        <v>10</v>
      </c>
      <c r="BQ33" s="11">
        <v>5</v>
      </c>
      <c r="BR33" s="11">
        <v>2</v>
      </c>
      <c r="BS33" s="11">
        <v>8</v>
      </c>
      <c r="BT33" s="11">
        <v>5</v>
      </c>
      <c r="BU33" s="11">
        <v>5</v>
      </c>
      <c r="BV33" s="11">
        <v>56</v>
      </c>
      <c r="BW33" s="11">
        <v>10</v>
      </c>
      <c r="BX33" s="11">
        <v>10</v>
      </c>
      <c r="BY33" s="11">
        <v>5</v>
      </c>
      <c r="BZ33" s="11">
        <v>2</v>
      </c>
      <c r="CA33" s="11">
        <v>20</v>
      </c>
      <c r="CB33" s="11">
        <v>10</v>
      </c>
      <c r="CC33" s="11"/>
      <c r="CD33" s="11">
        <v>16</v>
      </c>
      <c r="CE33" s="11">
        <v>13</v>
      </c>
      <c r="CF33" s="11">
        <v>9</v>
      </c>
      <c r="CG33" s="11">
        <v>25</v>
      </c>
      <c r="CH33" s="11">
        <v>5</v>
      </c>
      <c r="CI33" s="11">
        <v>14</v>
      </c>
      <c r="CJ33" s="11">
        <v>31</v>
      </c>
      <c r="CK33" s="6">
        <v>28</v>
      </c>
      <c r="CL33" s="11">
        <v>12</v>
      </c>
      <c r="CM33" s="11">
        <v>16</v>
      </c>
      <c r="CN33" s="11">
        <v>5</v>
      </c>
      <c r="CO33" s="11">
        <v>32</v>
      </c>
      <c r="CP33" s="11">
        <v>9</v>
      </c>
      <c r="CQ33" s="11">
        <v>10</v>
      </c>
      <c r="CR33" s="11">
        <v>16</v>
      </c>
      <c r="CS33" s="11">
        <v>7</v>
      </c>
      <c r="CT33" s="11">
        <v>11</v>
      </c>
      <c r="CU33" s="11">
        <v>5</v>
      </c>
      <c r="CV33" s="11"/>
      <c r="CW33" s="11">
        <v>2</v>
      </c>
      <c r="CX33" s="11">
        <v>9</v>
      </c>
      <c r="CY33" s="11">
        <v>10</v>
      </c>
      <c r="CZ33" s="11">
        <v>34</v>
      </c>
      <c r="DA33" s="11">
        <v>5</v>
      </c>
      <c r="DB33" s="11">
        <v>3</v>
      </c>
      <c r="DC33" s="11">
        <v>10</v>
      </c>
      <c r="DD33" s="11"/>
      <c r="DE33" s="11">
        <v>15</v>
      </c>
      <c r="DF33" s="11">
        <v>20</v>
      </c>
      <c r="DG33" s="11">
        <v>27</v>
      </c>
      <c r="DH33" s="11">
        <v>36</v>
      </c>
      <c r="DI33" s="11">
        <v>14</v>
      </c>
      <c r="DJ33" s="11">
        <v>15</v>
      </c>
      <c r="DK33" s="11">
        <v>2</v>
      </c>
      <c r="DL33" s="11">
        <v>47</v>
      </c>
      <c r="DM33" s="11">
        <v>4</v>
      </c>
      <c r="DN33" s="11">
        <v>1</v>
      </c>
      <c r="DO33" s="6">
        <v>6</v>
      </c>
      <c r="DP33" s="6">
        <v>41</v>
      </c>
      <c r="DQ33" s="6">
        <v>6</v>
      </c>
      <c r="DR33" s="6">
        <v>5</v>
      </c>
      <c r="DS33" s="6">
        <v>45</v>
      </c>
      <c r="DT33" s="6">
        <v>13</v>
      </c>
      <c r="DU33">
        <v>5</v>
      </c>
      <c r="DV33">
        <v>4</v>
      </c>
      <c r="DW33">
        <v>2</v>
      </c>
      <c r="DX33" s="11">
        <v>51</v>
      </c>
      <c r="DY33">
        <v>17</v>
      </c>
      <c r="DZ33">
        <v>12</v>
      </c>
      <c r="EA33">
        <v>6</v>
      </c>
      <c r="EB33">
        <v>1</v>
      </c>
      <c r="EC33">
        <v>18</v>
      </c>
      <c r="EE33">
        <v>1</v>
      </c>
      <c r="EF33">
        <v>14</v>
      </c>
      <c r="EG33">
        <v>36</v>
      </c>
      <c r="EH33">
        <v>15</v>
      </c>
      <c r="EI33">
        <v>13</v>
      </c>
      <c r="EJ33">
        <v>7</v>
      </c>
      <c r="EK33">
        <v>22</v>
      </c>
      <c r="EL33">
        <v>19</v>
      </c>
      <c r="EM33">
        <v>22</v>
      </c>
      <c r="EN33" s="33">
        <f t="shared" si="5"/>
        <v>1990</v>
      </c>
      <c r="EO33" s="43">
        <f t="shared" si="7"/>
        <v>30.73833796725363</v>
      </c>
      <c r="EP33" s="43">
        <f t="shared" si="8"/>
        <v>33.85505273902687</v>
      </c>
      <c r="EQ33" s="43">
        <f t="shared" si="6"/>
        <v>95.77464788732394</v>
      </c>
      <c r="ER33" s="43"/>
    </row>
    <row r="34" spans="1:148" ht="12.75">
      <c r="A34" s="15" t="s">
        <v>192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6"/>
      <c r="AD34" s="6"/>
      <c r="AE34" s="6"/>
      <c r="AF34" s="6"/>
      <c r="AG34" s="11"/>
      <c r="AH34" s="11"/>
      <c r="AI34" s="11"/>
      <c r="AJ34" s="11"/>
      <c r="AK34" s="11"/>
      <c r="AL34" s="6"/>
      <c r="AM34" s="6"/>
      <c r="AN34" s="11">
        <v>1</v>
      </c>
      <c r="AO34" s="11">
        <v>1</v>
      </c>
      <c r="AP34" s="11"/>
      <c r="AQ34" s="6"/>
      <c r="AR34" s="6"/>
      <c r="AS34" s="6"/>
      <c r="AT34" s="6"/>
      <c r="AU34" s="6"/>
      <c r="AV34" s="11"/>
      <c r="AW34" s="6"/>
      <c r="AX34" s="6"/>
      <c r="AY34" s="11"/>
      <c r="AZ34" s="6"/>
      <c r="BA34" s="6"/>
      <c r="BB34" s="11"/>
      <c r="BC34" s="11"/>
      <c r="BD34" s="11"/>
      <c r="BE34" s="11"/>
      <c r="BF34" s="11"/>
      <c r="BG34" s="6"/>
      <c r="BH34" s="6"/>
      <c r="BI34" s="6"/>
      <c r="BJ34" s="6"/>
      <c r="BK34" s="6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6"/>
      <c r="CL34" s="6"/>
      <c r="CM34" s="6"/>
      <c r="CN34" s="6"/>
      <c r="CO34" s="6"/>
      <c r="CP34" s="11"/>
      <c r="CQ34" s="11"/>
      <c r="CR34" s="11"/>
      <c r="CS34" s="11"/>
      <c r="CT34" s="11"/>
      <c r="CU34" s="11"/>
      <c r="CV34" s="11"/>
      <c r="CW34" s="11"/>
      <c r="CX34" s="11">
        <v>1</v>
      </c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6"/>
      <c r="DP34" s="6"/>
      <c r="DQ34" s="6"/>
      <c r="DR34" s="6"/>
      <c r="DS34" s="6"/>
      <c r="DT34" s="6"/>
      <c r="DX34" s="11"/>
      <c r="EN34" s="33">
        <f t="shared" si="5"/>
        <v>3</v>
      </c>
      <c r="EO34" s="43">
        <f t="shared" si="7"/>
        <v>0.04633920296570899</v>
      </c>
      <c r="EP34" s="43">
        <f t="shared" si="8"/>
        <v>0.051037767948281715</v>
      </c>
      <c r="EQ34" s="43">
        <f t="shared" si="6"/>
        <v>2.112676056338028</v>
      </c>
      <c r="ER34" s="43"/>
    </row>
    <row r="35" spans="1:148" ht="12.75">
      <c r="A35" s="15" t="s">
        <v>193</v>
      </c>
      <c r="B35" s="6"/>
      <c r="C35" s="6"/>
      <c r="D35" s="6"/>
      <c r="E35" s="6"/>
      <c r="F35" s="6"/>
      <c r="G35" s="6">
        <v>5</v>
      </c>
      <c r="H35" s="6"/>
      <c r="I35" s="6"/>
      <c r="J35" s="6"/>
      <c r="K35" s="6">
        <v>2</v>
      </c>
      <c r="L35" s="6">
        <v>2</v>
      </c>
      <c r="M35" s="11">
        <v>3</v>
      </c>
      <c r="N35" s="6"/>
      <c r="O35" s="6"/>
      <c r="P35" s="6"/>
      <c r="Q35" s="6">
        <v>2</v>
      </c>
      <c r="R35" s="6">
        <v>4</v>
      </c>
      <c r="S35" s="6"/>
      <c r="T35" s="6"/>
      <c r="U35" s="6">
        <v>1</v>
      </c>
      <c r="V35" s="6"/>
      <c r="W35" s="6"/>
      <c r="X35" s="6">
        <v>4</v>
      </c>
      <c r="Y35" s="6"/>
      <c r="Z35" s="6"/>
      <c r="AA35" s="11">
        <v>6</v>
      </c>
      <c r="AB35" s="6"/>
      <c r="AC35" s="6"/>
      <c r="AD35" s="6"/>
      <c r="AE35" s="6">
        <v>5</v>
      </c>
      <c r="AF35" s="6">
        <v>3</v>
      </c>
      <c r="AG35" s="6"/>
      <c r="AH35" s="6">
        <v>1</v>
      </c>
      <c r="AI35" s="6"/>
      <c r="AJ35" s="6"/>
      <c r="AK35" s="6"/>
      <c r="AL35" s="6"/>
      <c r="AM35" s="6"/>
      <c r="AN35" s="11">
        <v>5</v>
      </c>
      <c r="AO35" s="11">
        <v>3</v>
      </c>
      <c r="AP35" s="11">
        <v>3</v>
      </c>
      <c r="AQ35" s="11">
        <v>1</v>
      </c>
      <c r="AR35" s="11">
        <v>1</v>
      </c>
      <c r="AS35" s="11"/>
      <c r="AT35" s="11">
        <v>1</v>
      </c>
      <c r="AU35" s="11">
        <v>3</v>
      </c>
      <c r="AV35" s="11"/>
      <c r="AW35" s="11">
        <v>4</v>
      </c>
      <c r="AX35" s="11"/>
      <c r="AY35" s="11"/>
      <c r="AZ35" s="6"/>
      <c r="BA35" s="6">
        <v>4</v>
      </c>
      <c r="BB35" s="11">
        <v>2</v>
      </c>
      <c r="BC35" s="11"/>
      <c r="BD35" s="11"/>
      <c r="BE35" s="11"/>
      <c r="BF35" s="11"/>
      <c r="BG35" s="6"/>
      <c r="BH35" s="6"/>
      <c r="BI35" s="6"/>
      <c r="BJ35" s="6"/>
      <c r="BK35" s="6"/>
      <c r="BL35" s="6">
        <v>3</v>
      </c>
      <c r="BM35" s="6"/>
      <c r="BN35" s="6">
        <v>3</v>
      </c>
      <c r="BO35" s="6"/>
      <c r="BP35" s="6"/>
      <c r="BQ35" s="6">
        <v>3</v>
      </c>
      <c r="BR35" s="6"/>
      <c r="BS35" s="6">
        <v>2</v>
      </c>
      <c r="BT35" s="6">
        <v>1</v>
      </c>
      <c r="BU35" s="6"/>
      <c r="BV35" s="6"/>
      <c r="BW35" s="6"/>
      <c r="BX35" s="6">
        <v>2</v>
      </c>
      <c r="BY35" s="6"/>
      <c r="BZ35" s="6"/>
      <c r="CA35" s="6"/>
      <c r="CB35" s="6"/>
      <c r="CC35" s="6"/>
      <c r="CD35" s="6"/>
      <c r="CE35" s="6">
        <v>1</v>
      </c>
      <c r="CF35" s="6">
        <v>2</v>
      </c>
      <c r="CG35" s="6">
        <v>1</v>
      </c>
      <c r="CH35" s="6"/>
      <c r="CI35" s="6"/>
      <c r="CJ35" s="6"/>
      <c r="CK35" s="6"/>
      <c r="CL35" s="11">
        <v>3</v>
      </c>
      <c r="CM35" s="11">
        <v>2</v>
      </c>
      <c r="CN35" s="6">
        <v>4</v>
      </c>
      <c r="CO35" s="6"/>
      <c r="CP35" s="6">
        <v>1</v>
      </c>
      <c r="CQ35" s="6">
        <v>1</v>
      </c>
      <c r="CR35" s="6"/>
      <c r="CS35" s="6"/>
      <c r="CT35" s="11">
        <v>1</v>
      </c>
      <c r="CU35" s="11"/>
      <c r="CV35" s="11"/>
      <c r="CW35" s="11"/>
      <c r="CX35" s="11">
        <v>1</v>
      </c>
      <c r="CY35" s="11"/>
      <c r="CZ35" s="11">
        <v>2</v>
      </c>
      <c r="DA35" s="11">
        <v>2</v>
      </c>
      <c r="DB35" s="11"/>
      <c r="DC35" s="11"/>
      <c r="DD35" s="11"/>
      <c r="DE35" s="11"/>
      <c r="DF35" s="11">
        <v>2</v>
      </c>
      <c r="DG35" s="6"/>
      <c r="DH35" s="6"/>
      <c r="DI35" s="6">
        <v>8</v>
      </c>
      <c r="DJ35" s="11">
        <v>1</v>
      </c>
      <c r="DK35" s="11"/>
      <c r="DL35" s="11"/>
      <c r="DM35" s="11">
        <v>4</v>
      </c>
      <c r="DN35" s="11">
        <v>1</v>
      </c>
      <c r="DO35" s="6">
        <v>2</v>
      </c>
      <c r="DP35" s="6">
        <v>2</v>
      </c>
      <c r="DQ35" s="6"/>
      <c r="DR35" s="6"/>
      <c r="DS35" s="6"/>
      <c r="DT35" s="6"/>
      <c r="DU35">
        <v>2</v>
      </c>
      <c r="DV35">
        <v>1</v>
      </c>
      <c r="DX35" s="11">
        <v>4</v>
      </c>
      <c r="EE35">
        <v>2</v>
      </c>
      <c r="EH35">
        <v>1</v>
      </c>
      <c r="EI35">
        <v>1</v>
      </c>
      <c r="EM35">
        <v>4</v>
      </c>
      <c r="EN35" s="33">
        <f t="shared" si="5"/>
        <v>135</v>
      </c>
      <c r="EO35" s="43">
        <f t="shared" si="7"/>
        <v>2.0852641334569046</v>
      </c>
      <c r="EP35" s="43">
        <f t="shared" si="8"/>
        <v>2.296699557672677</v>
      </c>
      <c r="EQ35" s="43">
        <f t="shared" si="6"/>
        <v>38.028169014084504</v>
      </c>
      <c r="ER35" s="43"/>
    </row>
    <row r="36" spans="1:148" ht="12.75">
      <c r="A36" s="15" t="s">
        <v>194</v>
      </c>
      <c r="B36" s="6">
        <v>208</v>
      </c>
      <c r="C36" s="6">
        <v>28</v>
      </c>
      <c r="D36" s="6">
        <v>87</v>
      </c>
      <c r="E36" s="11">
        <v>39</v>
      </c>
      <c r="F36" s="11">
        <v>33</v>
      </c>
      <c r="G36" s="11">
        <v>55</v>
      </c>
      <c r="H36" s="6">
        <v>32</v>
      </c>
      <c r="I36" s="11">
        <v>38</v>
      </c>
      <c r="J36" s="11">
        <v>40</v>
      </c>
      <c r="K36" s="11">
        <v>70</v>
      </c>
      <c r="L36" s="6">
        <v>53</v>
      </c>
      <c r="M36" s="11">
        <v>48</v>
      </c>
      <c r="N36" s="11">
        <v>49</v>
      </c>
      <c r="O36" s="11">
        <v>109</v>
      </c>
      <c r="P36" s="11">
        <v>38</v>
      </c>
      <c r="Q36" s="11">
        <v>23</v>
      </c>
      <c r="R36" s="11">
        <v>150</v>
      </c>
      <c r="S36" s="11">
        <v>44</v>
      </c>
      <c r="T36" s="11">
        <v>35</v>
      </c>
      <c r="U36" s="11">
        <v>5</v>
      </c>
      <c r="V36" s="11">
        <v>22</v>
      </c>
      <c r="W36" s="11">
        <v>25</v>
      </c>
      <c r="X36" s="11">
        <v>40</v>
      </c>
      <c r="Y36" s="11">
        <v>11</v>
      </c>
      <c r="Z36" s="11">
        <v>10</v>
      </c>
      <c r="AA36" s="11">
        <v>96</v>
      </c>
      <c r="AB36" s="11">
        <v>55</v>
      </c>
      <c r="AC36" s="6">
        <v>96</v>
      </c>
      <c r="AD36" s="11">
        <v>13</v>
      </c>
      <c r="AE36" s="6">
        <v>112</v>
      </c>
      <c r="AF36" s="11">
        <v>40</v>
      </c>
      <c r="AG36" s="11">
        <v>38</v>
      </c>
      <c r="AH36" s="11">
        <v>55</v>
      </c>
      <c r="AI36" s="11">
        <v>93</v>
      </c>
      <c r="AJ36" s="11">
        <v>159</v>
      </c>
      <c r="AK36" s="11">
        <v>47</v>
      </c>
      <c r="AL36" s="6">
        <v>26</v>
      </c>
      <c r="AM36" s="11">
        <v>27</v>
      </c>
      <c r="AN36" s="11">
        <v>76</v>
      </c>
      <c r="AO36" s="11">
        <v>32</v>
      </c>
      <c r="AP36" s="11">
        <v>167</v>
      </c>
      <c r="AQ36" s="6">
        <v>92</v>
      </c>
      <c r="AR36" s="11">
        <v>43</v>
      </c>
      <c r="AS36" s="11">
        <v>55</v>
      </c>
      <c r="AT36" s="11">
        <v>66</v>
      </c>
      <c r="AU36" s="11">
        <v>75</v>
      </c>
      <c r="AV36" s="11">
        <v>73</v>
      </c>
      <c r="AW36" s="11">
        <v>115</v>
      </c>
      <c r="AX36" s="11">
        <v>76</v>
      </c>
      <c r="AY36" s="11">
        <v>52</v>
      </c>
      <c r="AZ36" s="11">
        <v>196</v>
      </c>
      <c r="BA36" s="6">
        <v>142</v>
      </c>
      <c r="BB36" s="11">
        <v>65</v>
      </c>
      <c r="BC36" s="11">
        <v>22</v>
      </c>
      <c r="BD36" s="11">
        <v>32</v>
      </c>
      <c r="BE36" s="11">
        <v>22</v>
      </c>
      <c r="BF36" s="11">
        <v>39</v>
      </c>
      <c r="BG36" s="6">
        <v>41</v>
      </c>
      <c r="BH36" s="11">
        <v>65</v>
      </c>
      <c r="BI36" s="11">
        <v>40</v>
      </c>
      <c r="BJ36" s="6">
        <v>32</v>
      </c>
      <c r="BK36" s="6">
        <v>63</v>
      </c>
      <c r="BL36" s="11">
        <v>36</v>
      </c>
      <c r="BM36" s="11">
        <v>59</v>
      </c>
      <c r="BN36" s="11">
        <v>168</v>
      </c>
      <c r="BO36" s="11">
        <v>84</v>
      </c>
      <c r="BP36" s="11">
        <v>25</v>
      </c>
      <c r="BQ36" s="11">
        <v>79</v>
      </c>
      <c r="BR36" s="11">
        <v>12</v>
      </c>
      <c r="BS36" s="11">
        <v>47</v>
      </c>
      <c r="BT36" s="11">
        <v>28</v>
      </c>
      <c r="BU36" s="11">
        <v>25</v>
      </c>
      <c r="BV36" s="11">
        <v>210</v>
      </c>
      <c r="BW36" s="11">
        <v>29</v>
      </c>
      <c r="BX36" s="11">
        <v>51</v>
      </c>
      <c r="BY36" s="11">
        <v>55</v>
      </c>
      <c r="BZ36" s="11">
        <v>5</v>
      </c>
      <c r="CA36" s="11">
        <v>47</v>
      </c>
      <c r="CB36" s="11">
        <v>65</v>
      </c>
      <c r="CC36" s="11">
        <v>17</v>
      </c>
      <c r="CD36" s="11">
        <v>49</v>
      </c>
      <c r="CE36" s="11">
        <v>41</v>
      </c>
      <c r="CF36" s="11">
        <v>104</v>
      </c>
      <c r="CG36" s="11">
        <v>35</v>
      </c>
      <c r="CH36" s="11">
        <v>33</v>
      </c>
      <c r="CI36" s="11">
        <v>84</v>
      </c>
      <c r="CJ36" s="11">
        <v>58</v>
      </c>
      <c r="CK36" s="6">
        <v>59</v>
      </c>
      <c r="CL36" s="11">
        <v>20</v>
      </c>
      <c r="CM36" s="11">
        <v>31</v>
      </c>
      <c r="CN36" s="11">
        <v>68</v>
      </c>
      <c r="CO36" s="11">
        <v>15</v>
      </c>
      <c r="CP36" s="11">
        <v>45</v>
      </c>
      <c r="CQ36" s="11">
        <v>42</v>
      </c>
      <c r="CR36" s="11">
        <v>32</v>
      </c>
      <c r="CS36" s="11">
        <v>27</v>
      </c>
      <c r="CT36" s="11">
        <v>21</v>
      </c>
      <c r="CU36" s="11">
        <v>73</v>
      </c>
      <c r="CV36" s="11">
        <v>30</v>
      </c>
      <c r="CW36" s="11">
        <v>12</v>
      </c>
      <c r="CX36" s="11">
        <v>56</v>
      </c>
      <c r="CY36" s="11">
        <v>10</v>
      </c>
      <c r="CZ36" s="11">
        <v>33</v>
      </c>
      <c r="DA36" s="11">
        <v>29</v>
      </c>
      <c r="DB36" s="11">
        <v>18</v>
      </c>
      <c r="DC36" s="11">
        <v>10</v>
      </c>
      <c r="DD36" s="11">
        <v>5</v>
      </c>
      <c r="DE36" s="11">
        <v>46</v>
      </c>
      <c r="DF36" s="11">
        <v>70</v>
      </c>
      <c r="DG36" s="11">
        <v>138</v>
      </c>
      <c r="DH36" s="11">
        <v>103</v>
      </c>
      <c r="DI36" s="11">
        <v>133</v>
      </c>
      <c r="DJ36" s="11">
        <v>128</v>
      </c>
      <c r="DK36" s="11">
        <v>11</v>
      </c>
      <c r="DL36" s="11">
        <v>82</v>
      </c>
      <c r="DM36" s="11">
        <v>56</v>
      </c>
      <c r="DN36" s="11">
        <v>11</v>
      </c>
      <c r="DO36" s="6">
        <v>73</v>
      </c>
      <c r="DP36" s="6">
        <v>200</v>
      </c>
      <c r="DQ36" s="6">
        <v>38</v>
      </c>
      <c r="DR36" s="6">
        <v>19</v>
      </c>
      <c r="DS36" s="6">
        <v>168</v>
      </c>
      <c r="DT36" s="6">
        <v>64</v>
      </c>
      <c r="DU36">
        <v>15</v>
      </c>
      <c r="DV36">
        <v>13</v>
      </c>
      <c r="DW36">
        <v>6</v>
      </c>
      <c r="DX36" s="11">
        <v>68</v>
      </c>
      <c r="DY36">
        <v>33</v>
      </c>
      <c r="DZ36">
        <v>24</v>
      </c>
      <c r="EA36">
        <v>25</v>
      </c>
      <c r="EB36">
        <v>22</v>
      </c>
      <c r="EC36">
        <v>62</v>
      </c>
      <c r="ED36">
        <v>12</v>
      </c>
      <c r="EE36">
        <v>74</v>
      </c>
      <c r="EF36">
        <v>124</v>
      </c>
      <c r="EG36">
        <v>29</v>
      </c>
      <c r="EH36">
        <v>22</v>
      </c>
      <c r="EI36">
        <v>47</v>
      </c>
      <c r="EJ36">
        <v>28</v>
      </c>
      <c r="EK36">
        <v>72</v>
      </c>
      <c r="EL36">
        <v>29</v>
      </c>
      <c r="EM36">
        <v>86</v>
      </c>
      <c r="EN36" s="33">
        <f t="shared" si="5"/>
        <v>8043</v>
      </c>
      <c r="EO36" s="43">
        <f t="shared" si="7"/>
        <v>124.2354031510658</v>
      </c>
      <c r="EP36" s="43">
        <f t="shared" si="8"/>
        <v>136.83225586934327</v>
      </c>
      <c r="EQ36" s="43">
        <f t="shared" si="6"/>
        <v>100</v>
      </c>
      <c r="ER36" s="43"/>
    </row>
    <row r="37" spans="1:148" ht="12.75">
      <c r="A37" s="15" t="s">
        <v>195</v>
      </c>
      <c r="B37" s="6">
        <v>130</v>
      </c>
      <c r="C37" s="6">
        <v>32</v>
      </c>
      <c r="D37" s="6">
        <v>28</v>
      </c>
      <c r="E37" s="11">
        <v>20</v>
      </c>
      <c r="F37" s="11">
        <v>13</v>
      </c>
      <c r="G37" s="11">
        <v>18</v>
      </c>
      <c r="H37" s="6">
        <v>22</v>
      </c>
      <c r="I37" s="11">
        <v>16</v>
      </c>
      <c r="J37" s="11">
        <v>20</v>
      </c>
      <c r="K37" s="11">
        <v>22</v>
      </c>
      <c r="L37" s="6">
        <v>27</v>
      </c>
      <c r="M37" s="11">
        <v>30</v>
      </c>
      <c r="N37" s="11">
        <v>23</v>
      </c>
      <c r="O37" s="11">
        <v>55</v>
      </c>
      <c r="P37" s="11">
        <v>28</v>
      </c>
      <c r="Q37" s="11">
        <v>21</v>
      </c>
      <c r="R37" s="11">
        <v>80</v>
      </c>
      <c r="S37" s="11">
        <v>25</v>
      </c>
      <c r="T37" s="11">
        <v>29</v>
      </c>
      <c r="U37" s="11">
        <v>10</v>
      </c>
      <c r="V37" s="11">
        <v>15</v>
      </c>
      <c r="W37" s="11">
        <v>10</v>
      </c>
      <c r="X37" s="11">
        <v>21</v>
      </c>
      <c r="Y37" s="11">
        <v>5</v>
      </c>
      <c r="Z37" s="11">
        <v>3</v>
      </c>
      <c r="AA37" s="11">
        <v>87</v>
      </c>
      <c r="AB37" s="11">
        <v>11</v>
      </c>
      <c r="AC37" s="11">
        <v>18</v>
      </c>
      <c r="AD37" s="11">
        <v>6</v>
      </c>
      <c r="AE37" s="6">
        <v>68</v>
      </c>
      <c r="AF37" s="11">
        <v>15</v>
      </c>
      <c r="AG37" s="11">
        <v>14</v>
      </c>
      <c r="AH37" s="11">
        <v>20</v>
      </c>
      <c r="AI37" s="11">
        <v>41</v>
      </c>
      <c r="AJ37" s="11">
        <v>29</v>
      </c>
      <c r="AK37" s="11">
        <v>17</v>
      </c>
      <c r="AL37" s="6">
        <v>19</v>
      </c>
      <c r="AM37" s="11">
        <v>8</v>
      </c>
      <c r="AN37" s="11">
        <v>34</v>
      </c>
      <c r="AO37" s="11">
        <v>12</v>
      </c>
      <c r="AP37" s="11">
        <v>116</v>
      </c>
      <c r="AQ37" s="6">
        <v>49</v>
      </c>
      <c r="AR37" s="11">
        <v>32</v>
      </c>
      <c r="AS37" s="11">
        <v>31</v>
      </c>
      <c r="AT37" s="11">
        <v>45</v>
      </c>
      <c r="AU37" s="11">
        <v>47</v>
      </c>
      <c r="AV37" s="11">
        <v>69</v>
      </c>
      <c r="AW37" s="11">
        <v>40</v>
      </c>
      <c r="AX37" s="11">
        <v>28</v>
      </c>
      <c r="AY37" s="11">
        <v>15</v>
      </c>
      <c r="AZ37" s="11">
        <v>47</v>
      </c>
      <c r="BA37" s="6">
        <v>40</v>
      </c>
      <c r="BB37" s="11">
        <v>42</v>
      </c>
      <c r="BC37" s="11">
        <v>12</v>
      </c>
      <c r="BD37" s="11">
        <v>21</v>
      </c>
      <c r="BE37" s="11">
        <v>13</v>
      </c>
      <c r="BF37" s="11">
        <v>28</v>
      </c>
      <c r="BG37" s="6">
        <v>23</v>
      </c>
      <c r="BH37" s="11">
        <v>40</v>
      </c>
      <c r="BI37" s="11">
        <v>32</v>
      </c>
      <c r="BJ37" s="6">
        <v>23</v>
      </c>
      <c r="BK37" s="6">
        <v>31</v>
      </c>
      <c r="BL37" s="11">
        <v>14</v>
      </c>
      <c r="BM37" s="11">
        <v>37</v>
      </c>
      <c r="BN37" s="11">
        <v>169</v>
      </c>
      <c r="BO37" s="11">
        <v>66</v>
      </c>
      <c r="BP37" s="11">
        <v>15</v>
      </c>
      <c r="BQ37" s="11">
        <v>45</v>
      </c>
      <c r="BR37" s="11">
        <v>6</v>
      </c>
      <c r="BS37" s="11">
        <v>40</v>
      </c>
      <c r="BT37" s="11">
        <v>32</v>
      </c>
      <c r="BU37" s="11">
        <v>9</v>
      </c>
      <c r="BV37" s="11">
        <v>102</v>
      </c>
      <c r="BW37" s="11">
        <v>18</v>
      </c>
      <c r="BX37" s="11">
        <v>21</v>
      </c>
      <c r="BY37" s="11">
        <v>44</v>
      </c>
      <c r="BZ37" s="11">
        <v>3</v>
      </c>
      <c r="CA37" s="11">
        <v>16</v>
      </c>
      <c r="CB37" s="11">
        <v>19</v>
      </c>
      <c r="CC37" s="11">
        <v>4</v>
      </c>
      <c r="CD37" s="11">
        <v>33</v>
      </c>
      <c r="CE37" s="11">
        <v>27</v>
      </c>
      <c r="CF37" s="11">
        <v>45</v>
      </c>
      <c r="CG37" s="11">
        <v>19</v>
      </c>
      <c r="CH37" s="11">
        <v>17</v>
      </c>
      <c r="CI37" s="11">
        <v>33</v>
      </c>
      <c r="CJ37" s="11">
        <v>31</v>
      </c>
      <c r="CK37" s="6">
        <v>40</v>
      </c>
      <c r="CL37" s="11">
        <v>15</v>
      </c>
      <c r="CM37" s="11">
        <v>14</v>
      </c>
      <c r="CN37" s="11">
        <v>53</v>
      </c>
      <c r="CO37" s="11">
        <v>6</v>
      </c>
      <c r="CP37" s="11">
        <v>32</v>
      </c>
      <c r="CQ37" s="11">
        <v>27</v>
      </c>
      <c r="CR37" s="11">
        <v>23</v>
      </c>
      <c r="CS37" s="11">
        <v>27</v>
      </c>
      <c r="CT37" s="11">
        <v>22</v>
      </c>
      <c r="CU37" s="11">
        <v>20</v>
      </c>
      <c r="CV37" s="11">
        <v>8</v>
      </c>
      <c r="CW37" s="11">
        <v>5</v>
      </c>
      <c r="CX37" s="11">
        <v>36</v>
      </c>
      <c r="CY37" s="11">
        <v>4</v>
      </c>
      <c r="CZ37" s="11">
        <v>16</v>
      </c>
      <c r="DA37" s="11">
        <v>14</v>
      </c>
      <c r="DB37" s="11">
        <v>6</v>
      </c>
      <c r="DC37" s="11">
        <v>3</v>
      </c>
      <c r="DD37" s="11"/>
      <c r="DE37" s="11">
        <v>25</v>
      </c>
      <c r="DF37" s="11">
        <v>56</v>
      </c>
      <c r="DG37" s="11">
        <v>49</v>
      </c>
      <c r="DH37" s="11">
        <v>60</v>
      </c>
      <c r="DI37" s="11">
        <v>63</v>
      </c>
      <c r="DJ37" s="11">
        <v>54</v>
      </c>
      <c r="DK37" s="11">
        <v>17</v>
      </c>
      <c r="DL37" s="11">
        <v>60</v>
      </c>
      <c r="DM37" s="11">
        <v>22</v>
      </c>
      <c r="DN37" s="11">
        <v>16</v>
      </c>
      <c r="DO37" s="6">
        <v>44</v>
      </c>
      <c r="DP37" s="6">
        <v>104</v>
      </c>
      <c r="DQ37" s="6">
        <v>29</v>
      </c>
      <c r="DR37" s="6">
        <v>13</v>
      </c>
      <c r="DS37" s="6">
        <v>85</v>
      </c>
      <c r="DT37" s="6">
        <v>60</v>
      </c>
      <c r="DU37">
        <v>12</v>
      </c>
      <c r="DV37">
        <v>10</v>
      </c>
      <c r="DW37">
        <v>4</v>
      </c>
      <c r="DX37" s="11">
        <v>49</v>
      </c>
      <c r="DY37">
        <v>17</v>
      </c>
      <c r="DZ37">
        <v>20</v>
      </c>
      <c r="EA37">
        <v>20</v>
      </c>
      <c r="EB37">
        <v>9</v>
      </c>
      <c r="EC37">
        <v>31</v>
      </c>
      <c r="ED37">
        <v>10</v>
      </c>
      <c r="EE37">
        <v>17</v>
      </c>
      <c r="EF37">
        <v>90</v>
      </c>
      <c r="EG37">
        <v>19</v>
      </c>
      <c r="EH37">
        <v>20</v>
      </c>
      <c r="EI37">
        <v>27</v>
      </c>
      <c r="EJ37">
        <v>15</v>
      </c>
      <c r="EK37">
        <v>44</v>
      </c>
      <c r="EL37">
        <v>26</v>
      </c>
      <c r="EM37">
        <v>44</v>
      </c>
      <c r="EN37" s="33">
        <f t="shared" si="5"/>
        <v>4403</v>
      </c>
      <c r="EO37" s="43">
        <f t="shared" si="7"/>
        <v>68.01050355267223</v>
      </c>
      <c r="EP37" s="43">
        <f t="shared" si="8"/>
        <v>74.90643075876146</v>
      </c>
      <c r="EQ37" s="43">
        <f t="shared" si="6"/>
        <v>99.29577464788733</v>
      </c>
      <c r="ER37" s="43"/>
    </row>
    <row r="38" spans="1:148" ht="12.75">
      <c r="A38" s="15" t="s">
        <v>196</v>
      </c>
      <c r="B38" s="6">
        <v>2</v>
      </c>
      <c r="C38" s="6"/>
      <c r="D38" s="6">
        <v>2</v>
      </c>
      <c r="E38" s="6"/>
      <c r="F38" s="6"/>
      <c r="G38" s="6">
        <v>1</v>
      </c>
      <c r="H38" s="6"/>
      <c r="I38" s="6"/>
      <c r="J38" s="11">
        <v>1</v>
      </c>
      <c r="K38" s="11">
        <v>4</v>
      </c>
      <c r="L38" s="6">
        <v>2</v>
      </c>
      <c r="M38" s="6"/>
      <c r="N38" s="6"/>
      <c r="O38" s="6"/>
      <c r="P38" s="6"/>
      <c r="Q38" s="6"/>
      <c r="R38" s="6">
        <v>4</v>
      </c>
      <c r="S38" s="6"/>
      <c r="T38" s="11">
        <v>1</v>
      </c>
      <c r="U38" s="6"/>
      <c r="V38" s="6"/>
      <c r="W38" s="6"/>
      <c r="X38" s="11">
        <v>1</v>
      </c>
      <c r="Y38" s="6"/>
      <c r="Z38" s="6"/>
      <c r="AA38" s="11">
        <v>2</v>
      </c>
      <c r="AB38" s="6">
        <v>2</v>
      </c>
      <c r="AC38" s="6"/>
      <c r="AD38" s="6"/>
      <c r="AE38" s="6"/>
      <c r="AF38" s="6"/>
      <c r="AG38" s="6"/>
      <c r="AH38" s="11">
        <v>2</v>
      </c>
      <c r="AI38" s="11">
        <v>4</v>
      </c>
      <c r="AJ38" s="11">
        <v>3</v>
      </c>
      <c r="AK38" s="6"/>
      <c r="AL38" s="6"/>
      <c r="AM38" s="6"/>
      <c r="AN38" s="6">
        <v>2</v>
      </c>
      <c r="AO38" s="6">
        <v>1</v>
      </c>
      <c r="AP38" s="11">
        <v>2</v>
      </c>
      <c r="AQ38" s="11">
        <v>5</v>
      </c>
      <c r="AR38" s="11"/>
      <c r="AS38" s="11">
        <v>2</v>
      </c>
      <c r="AT38" s="11"/>
      <c r="AU38" s="11">
        <v>3</v>
      </c>
      <c r="AV38" s="11">
        <v>2</v>
      </c>
      <c r="AW38" s="11">
        <v>3</v>
      </c>
      <c r="AX38" s="11"/>
      <c r="AY38" s="11">
        <v>1</v>
      </c>
      <c r="AZ38" s="6"/>
      <c r="BA38" s="6"/>
      <c r="BB38" s="11">
        <v>2</v>
      </c>
      <c r="BC38" s="11"/>
      <c r="BD38" s="11"/>
      <c r="BE38" s="11"/>
      <c r="BF38" s="11">
        <v>1</v>
      </c>
      <c r="BG38" s="6">
        <v>1</v>
      </c>
      <c r="BH38" s="11">
        <v>1</v>
      </c>
      <c r="BI38" s="11">
        <v>2</v>
      </c>
      <c r="BJ38" s="6">
        <v>1</v>
      </c>
      <c r="BK38" s="6">
        <v>1</v>
      </c>
      <c r="BL38" s="11">
        <v>1</v>
      </c>
      <c r="BM38" s="11"/>
      <c r="BN38" s="11">
        <v>9</v>
      </c>
      <c r="BO38" s="11">
        <v>3</v>
      </c>
      <c r="BP38" s="11">
        <v>1</v>
      </c>
      <c r="BQ38" s="11">
        <v>3</v>
      </c>
      <c r="BR38" s="11"/>
      <c r="BS38" s="11"/>
      <c r="BT38" s="11">
        <v>2</v>
      </c>
      <c r="BU38" s="11"/>
      <c r="BV38" s="6"/>
      <c r="BW38" s="6"/>
      <c r="BX38" s="6">
        <v>2</v>
      </c>
      <c r="BY38" s="11">
        <v>1</v>
      </c>
      <c r="BZ38" s="6"/>
      <c r="CA38" s="11">
        <v>1</v>
      </c>
      <c r="CB38" s="6"/>
      <c r="CC38" s="6"/>
      <c r="CD38" s="6"/>
      <c r="CE38" s="6">
        <v>2</v>
      </c>
      <c r="CF38" s="6">
        <v>2</v>
      </c>
      <c r="CG38" s="6"/>
      <c r="CH38" s="6"/>
      <c r="CI38" s="6">
        <v>6</v>
      </c>
      <c r="CJ38" s="6"/>
      <c r="CK38" s="6">
        <v>4</v>
      </c>
      <c r="CL38" s="6">
        <v>5</v>
      </c>
      <c r="CM38" s="11">
        <v>1</v>
      </c>
      <c r="CN38" s="6">
        <v>2</v>
      </c>
      <c r="CO38" s="11"/>
      <c r="CP38" s="11">
        <v>1</v>
      </c>
      <c r="CQ38" s="11">
        <v>2</v>
      </c>
      <c r="CR38" s="11"/>
      <c r="CS38" s="11"/>
      <c r="CT38" s="11"/>
      <c r="CU38" s="11">
        <v>2</v>
      </c>
      <c r="CV38" s="11">
        <v>2</v>
      </c>
      <c r="CW38" s="11"/>
      <c r="CX38" s="11">
        <v>4</v>
      </c>
      <c r="CY38" s="11"/>
      <c r="CZ38" s="11"/>
      <c r="DA38" s="11">
        <v>1</v>
      </c>
      <c r="DB38" s="11"/>
      <c r="DC38" s="11"/>
      <c r="DD38" s="11"/>
      <c r="DE38" s="11">
        <v>2</v>
      </c>
      <c r="DF38" s="11">
        <v>4</v>
      </c>
      <c r="DG38" s="11">
        <v>1</v>
      </c>
      <c r="DH38" s="6"/>
      <c r="DI38" s="6">
        <v>7</v>
      </c>
      <c r="DJ38" s="6">
        <v>6</v>
      </c>
      <c r="DK38" s="6"/>
      <c r="DL38" s="11">
        <v>1</v>
      </c>
      <c r="DM38" s="11"/>
      <c r="DN38" s="11"/>
      <c r="DO38" s="6">
        <v>7</v>
      </c>
      <c r="DP38" s="6">
        <v>2</v>
      </c>
      <c r="DQ38" s="6">
        <v>3</v>
      </c>
      <c r="DR38" s="6">
        <v>2</v>
      </c>
      <c r="DS38" s="6">
        <v>5</v>
      </c>
      <c r="DT38" s="6"/>
      <c r="DU38">
        <v>2</v>
      </c>
      <c r="DV38">
        <v>1</v>
      </c>
      <c r="DX38" s="11">
        <v>3</v>
      </c>
      <c r="DY38">
        <v>2</v>
      </c>
      <c r="DZ38">
        <v>2</v>
      </c>
      <c r="EC38">
        <v>1</v>
      </c>
      <c r="EE38">
        <v>1</v>
      </c>
      <c r="EF38">
        <v>1</v>
      </c>
      <c r="EH38">
        <v>3</v>
      </c>
      <c r="EI38">
        <v>3</v>
      </c>
      <c r="EL38">
        <v>4</v>
      </c>
      <c r="EM38">
        <v>3</v>
      </c>
      <c r="EN38" s="33">
        <f t="shared" si="5"/>
        <v>184</v>
      </c>
      <c r="EO38" s="43">
        <f t="shared" si="7"/>
        <v>2.842137781896818</v>
      </c>
      <c r="EP38" s="43">
        <f t="shared" si="8"/>
        <v>3.1303164341612786</v>
      </c>
      <c r="EQ38" s="43">
        <f t="shared" si="6"/>
        <v>52.816901408450704</v>
      </c>
      <c r="ER38" s="43"/>
    </row>
    <row r="39" spans="1:148" ht="12.75">
      <c r="A39" s="15" t="s">
        <v>197</v>
      </c>
      <c r="B39" s="6">
        <v>3</v>
      </c>
      <c r="C39" s="6"/>
      <c r="D39" s="6"/>
      <c r="E39" s="6"/>
      <c r="F39" s="6"/>
      <c r="G39" s="6"/>
      <c r="H39" s="6">
        <v>2</v>
      </c>
      <c r="I39" s="6"/>
      <c r="J39" s="6"/>
      <c r="K39" s="11">
        <v>2</v>
      </c>
      <c r="L39" s="6">
        <v>1</v>
      </c>
      <c r="M39" s="6"/>
      <c r="N39" s="6"/>
      <c r="O39" s="6"/>
      <c r="P39" s="6"/>
      <c r="Q39" s="6"/>
      <c r="R39" s="11">
        <v>1</v>
      </c>
      <c r="S39" s="6"/>
      <c r="T39" s="6"/>
      <c r="U39" s="6"/>
      <c r="V39" s="6"/>
      <c r="W39" s="6"/>
      <c r="X39" s="6"/>
      <c r="Y39" s="6"/>
      <c r="Z39" s="6"/>
      <c r="AA39" s="11">
        <v>1</v>
      </c>
      <c r="AB39" s="6"/>
      <c r="AC39" s="6"/>
      <c r="AD39" s="6"/>
      <c r="AE39" s="6"/>
      <c r="AF39" s="6"/>
      <c r="AG39" s="6"/>
      <c r="AH39" s="11">
        <v>2</v>
      </c>
      <c r="AI39" s="11">
        <v>1</v>
      </c>
      <c r="AJ39" s="11">
        <v>1</v>
      </c>
      <c r="AK39" s="6"/>
      <c r="AL39" s="11">
        <v>1</v>
      </c>
      <c r="AM39" s="11">
        <v>1</v>
      </c>
      <c r="AN39" s="11">
        <v>3</v>
      </c>
      <c r="AO39" s="11"/>
      <c r="AP39" s="11"/>
      <c r="AQ39" s="11">
        <v>2</v>
      </c>
      <c r="AR39" s="11"/>
      <c r="AS39" s="11"/>
      <c r="AT39" s="11"/>
      <c r="AU39" s="11">
        <v>2</v>
      </c>
      <c r="AV39" s="11"/>
      <c r="AW39" s="11"/>
      <c r="AX39" s="11"/>
      <c r="AY39" s="11"/>
      <c r="AZ39" s="6"/>
      <c r="BA39" s="6"/>
      <c r="BB39" s="6"/>
      <c r="BC39" s="6">
        <v>1</v>
      </c>
      <c r="BD39" s="6"/>
      <c r="BE39" s="6"/>
      <c r="BF39" s="6"/>
      <c r="BG39" s="6"/>
      <c r="BH39" s="11">
        <v>2</v>
      </c>
      <c r="BI39" s="11">
        <v>1</v>
      </c>
      <c r="BJ39" s="6"/>
      <c r="BK39" s="6"/>
      <c r="BL39" s="11">
        <v>1</v>
      </c>
      <c r="BM39" s="11"/>
      <c r="BN39" s="6"/>
      <c r="BO39" s="6"/>
      <c r="BP39" s="6"/>
      <c r="BQ39" s="6"/>
      <c r="BR39" s="6"/>
      <c r="BS39" s="6"/>
      <c r="BT39" s="11">
        <v>1</v>
      </c>
      <c r="BU39" s="11"/>
      <c r="BV39" s="6"/>
      <c r="BW39" s="6"/>
      <c r="BX39" s="6"/>
      <c r="BY39" s="11">
        <v>4</v>
      </c>
      <c r="BZ39" s="6"/>
      <c r="CA39" s="6"/>
      <c r="CB39" s="11">
        <v>2</v>
      </c>
      <c r="CC39" s="6">
        <v>1</v>
      </c>
      <c r="CD39" s="6"/>
      <c r="CE39" s="6"/>
      <c r="CF39" s="6"/>
      <c r="CG39" s="6"/>
      <c r="CH39" s="6"/>
      <c r="CI39" s="6">
        <v>1</v>
      </c>
      <c r="CJ39" s="6"/>
      <c r="CK39" s="6"/>
      <c r="CL39" s="11">
        <v>2</v>
      </c>
      <c r="CM39" s="11">
        <v>1</v>
      </c>
      <c r="CN39" s="6"/>
      <c r="CO39" s="6"/>
      <c r="CP39" s="11">
        <v>3</v>
      </c>
      <c r="CQ39" s="6"/>
      <c r="CR39" s="6"/>
      <c r="CS39" s="6"/>
      <c r="CT39" s="6"/>
      <c r="CU39" s="6"/>
      <c r="CV39" s="11">
        <v>2</v>
      </c>
      <c r="CW39" s="11"/>
      <c r="CX39" s="11"/>
      <c r="CY39" s="6"/>
      <c r="CZ39" s="6"/>
      <c r="DA39" s="6"/>
      <c r="DB39" s="6"/>
      <c r="DC39" s="6"/>
      <c r="DD39" s="6"/>
      <c r="DE39" s="6"/>
      <c r="DF39" s="11">
        <v>1</v>
      </c>
      <c r="DG39" s="6">
        <v>1</v>
      </c>
      <c r="DH39" s="6"/>
      <c r="DI39" s="6">
        <v>5</v>
      </c>
      <c r="DJ39" s="6"/>
      <c r="DK39" s="6"/>
      <c r="DL39" s="6"/>
      <c r="DM39" s="6"/>
      <c r="DN39" s="6"/>
      <c r="DO39" s="6">
        <v>1</v>
      </c>
      <c r="DP39" s="6">
        <v>1</v>
      </c>
      <c r="DQ39" s="6"/>
      <c r="DR39" s="6"/>
      <c r="DS39" s="6">
        <v>2</v>
      </c>
      <c r="DT39" s="6">
        <v>2</v>
      </c>
      <c r="DX39" s="11">
        <v>1</v>
      </c>
      <c r="EC39">
        <v>1</v>
      </c>
      <c r="EE39">
        <v>1</v>
      </c>
      <c r="EG39">
        <v>1</v>
      </c>
      <c r="EH39">
        <v>2</v>
      </c>
      <c r="EI39">
        <v>3</v>
      </c>
      <c r="EM39">
        <v>1</v>
      </c>
      <c r="EN39" s="33">
        <f t="shared" si="5"/>
        <v>68</v>
      </c>
      <c r="EO39" s="43">
        <f t="shared" si="7"/>
        <v>1.0503552672227372</v>
      </c>
      <c r="EP39" s="43">
        <f t="shared" si="8"/>
        <v>1.1568560734943856</v>
      </c>
      <c r="EQ39" s="43">
        <f t="shared" si="6"/>
        <v>28.87323943661972</v>
      </c>
      <c r="ER39" s="43"/>
    </row>
    <row r="40" spans="1:148" ht="12.75">
      <c r="A40" s="15" t="s">
        <v>198</v>
      </c>
      <c r="B40" s="6">
        <v>11</v>
      </c>
      <c r="C40" s="6">
        <v>1</v>
      </c>
      <c r="D40" s="6"/>
      <c r="E40" s="6"/>
      <c r="F40" s="6">
        <v>1</v>
      </c>
      <c r="G40" s="6"/>
      <c r="H40" s="6">
        <v>2</v>
      </c>
      <c r="I40" s="6"/>
      <c r="J40" s="6"/>
      <c r="K40" s="11">
        <v>1</v>
      </c>
      <c r="L40" s="6"/>
      <c r="M40" s="6"/>
      <c r="N40" s="6"/>
      <c r="O40" s="6">
        <v>1</v>
      </c>
      <c r="P40" s="6"/>
      <c r="Q40" s="6"/>
      <c r="R40" s="11">
        <v>2</v>
      </c>
      <c r="S40" s="6">
        <v>1</v>
      </c>
      <c r="T40" s="6"/>
      <c r="U40" s="6"/>
      <c r="V40" s="6"/>
      <c r="W40" s="6">
        <v>1</v>
      </c>
      <c r="X40" s="6"/>
      <c r="Y40" s="6">
        <v>2</v>
      </c>
      <c r="Z40" s="6"/>
      <c r="AA40" s="6"/>
      <c r="AB40" s="6"/>
      <c r="AC40" s="6"/>
      <c r="AD40" s="6"/>
      <c r="AE40" s="6"/>
      <c r="AF40" s="6"/>
      <c r="AG40" s="6"/>
      <c r="AH40" s="6"/>
      <c r="AI40" s="11">
        <v>4</v>
      </c>
      <c r="AJ40" s="11"/>
      <c r="AK40" s="6">
        <v>1</v>
      </c>
      <c r="AL40" s="6"/>
      <c r="AM40" s="6"/>
      <c r="AN40" s="11">
        <v>1</v>
      </c>
      <c r="AO40" s="6"/>
      <c r="AP40" s="6">
        <v>1</v>
      </c>
      <c r="AQ40" s="11">
        <v>1</v>
      </c>
      <c r="AR40" s="11"/>
      <c r="AS40" s="11">
        <v>1</v>
      </c>
      <c r="AT40" s="11"/>
      <c r="AU40" s="11">
        <v>6</v>
      </c>
      <c r="AV40" s="11"/>
      <c r="AW40" s="11"/>
      <c r="AX40" s="11"/>
      <c r="AY40" s="11"/>
      <c r="AZ40" s="6"/>
      <c r="BA40" s="6"/>
      <c r="BB40" s="6"/>
      <c r="BC40" s="6">
        <v>1</v>
      </c>
      <c r="BD40" s="6"/>
      <c r="BE40" s="6"/>
      <c r="BF40" s="6"/>
      <c r="BG40" s="6"/>
      <c r="BH40" s="11">
        <v>1</v>
      </c>
      <c r="BI40" s="11">
        <v>2</v>
      </c>
      <c r="BJ40" s="6"/>
      <c r="BK40" s="6">
        <v>1</v>
      </c>
      <c r="BL40" s="6"/>
      <c r="BM40" s="6"/>
      <c r="BN40" s="6">
        <v>1</v>
      </c>
      <c r="BO40" s="6"/>
      <c r="BP40" s="6"/>
      <c r="BQ40" s="11">
        <v>1</v>
      </c>
      <c r="BR40" s="6"/>
      <c r="BS40" s="6"/>
      <c r="BT40" s="11">
        <v>1</v>
      </c>
      <c r="BU40" s="11"/>
      <c r="BV40" s="6"/>
      <c r="BW40" s="6"/>
      <c r="BX40" s="6"/>
      <c r="BY40" s="11">
        <v>1</v>
      </c>
      <c r="BZ40" s="6"/>
      <c r="CA40" s="6"/>
      <c r="CB40" s="6"/>
      <c r="CC40" s="11">
        <v>4</v>
      </c>
      <c r="CD40" s="11"/>
      <c r="CE40" s="11">
        <v>1</v>
      </c>
      <c r="CF40" s="11">
        <v>2</v>
      </c>
      <c r="CG40" s="11"/>
      <c r="CH40" s="11"/>
      <c r="CI40" s="11"/>
      <c r="CJ40" s="11"/>
      <c r="CK40" s="6"/>
      <c r="CL40" s="11">
        <v>5</v>
      </c>
      <c r="CM40" s="11"/>
      <c r="CN40" s="6"/>
      <c r="CO40" s="11"/>
      <c r="CP40" s="6"/>
      <c r="CQ40" s="6">
        <v>4</v>
      </c>
      <c r="CR40" s="6"/>
      <c r="CS40" s="6"/>
      <c r="CT40" s="6"/>
      <c r="CU40" s="6">
        <v>2</v>
      </c>
      <c r="CV40" s="6"/>
      <c r="CW40" s="6"/>
      <c r="CX40" s="6">
        <v>3</v>
      </c>
      <c r="CY40" s="6"/>
      <c r="CZ40" s="6"/>
      <c r="DA40" s="6"/>
      <c r="DB40" s="6"/>
      <c r="DC40" s="6"/>
      <c r="DD40" s="6"/>
      <c r="DE40" s="11">
        <v>2</v>
      </c>
      <c r="DF40" s="11">
        <v>3</v>
      </c>
      <c r="DG40" s="11">
        <v>2</v>
      </c>
      <c r="DH40" s="6">
        <v>1</v>
      </c>
      <c r="DI40" s="6">
        <v>1</v>
      </c>
      <c r="DJ40" s="6">
        <v>1</v>
      </c>
      <c r="DK40" s="6"/>
      <c r="DL40" s="11">
        <v>2</v>
      </c>
      <c r="DM40" s="11">
        <v>1</v>
      </c>
      <c r="DN40" s="11"/>
      <c r="DO40" s="6">
        <v>1</v>
      </c>
      <c r="DP40" s="6"/>
      <c r="DQ40" s="6"/>
      <c r="DR40" s="6"/>
      <c r="DS40" s="6">
        <v>2</v>
      </c>
      <c r="DT40" s="6">
        <v>1</v>
      </c>
      <c r="DU40">
        <v>1</v>
      </c>
      <c r="DV40">
        <v>1</v>
      </c>
      <c r="DX40" s="6">
        <v>4</v>
      </c>
      <c r="DZ40">
        <v>3</v>
      </c>
      <c r="EA40">
        <v>1</v>
      </c>
      <c r="EB40">
        <v>1</v>
      </c>
      <c r="EC40">
        <v>2</v>
      </c>
      <c r="ED40">
        <v>1</v>
      </c>
      <c r="EF40">
        <v>2</v>
      </c>
      <c r="EH40">
        <v>3</v>
      </c>
      <c r="EI40">
        <v>4</v>
      </c>
      <c r="EK40">
        <v>1</v>
      </c>
      <c r="EL40">
        <v>2</v>
      </c>
      <c r="EM40">
        <v>3</v>
      </c>
      <c r="EN40" s="33">
        <f t="shared" si="5"/>
        <v>114</v>
      </c>
      <c r="EO40" s="43">
        <f t="shared" si="7"/>
        <v>1.7608897126969416</v>
      </c>
      <c r="EP40" s="43">
        <f t="shared" si="8"/>
        <v>1.939435182034705</v>
      </c>
      <c r="EQ40" s="43">
        <f t="shared" si="6"/>
        <v>40.140845070422536</v>
      </c>
      <c r="ER40" s="43"/>
    </row>
    <row r="41" spans="1:148" ht="12.75">
      <c r="A41" s="15" t="s">
        <v>199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11"/>
      <c r="AR41" s="11"/>
      <c r="AS41" s="11"/>
      <c r="AT41" s="11"/>
      <c r="AU41" s="11"/>
      <c r="AV41" s="11"/>
      <c r="AW41" s="11"/>
      <c r="AX41" s="11"/>
      <c r="AY41" s="11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11">
        <v>1</v>
      </c>
      <c r="CD41" s="11"/>
      <c r="CE41" s="11"/>
      <c r="CF41" s="11"/>
      <c r="CG41" s="11"/>
      <c r="CH41" s="11"/>
      <c r="CI41" s="11"/>
      <c r="CJ41" s="11"/>
      <c r="CK41" s="6"/>
      <c r="CL41" s="6"/>
      <c r="CM41" s="6"/>
      <c r="CN41" s="6"/>
      <c r="CO41" s="6"/>
      <c r="CP41" s="11">
        <v>14</v>
      </c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11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X41" s="6"/>
      <c r="EN41" s="33">
        <f t="shared" si="5"/>
        <v>15</v>
      </c>
      <c r="EO41" s="43">
        <f>EN41*100/$EN$3</f>
        <v>0.23169601482854496</v>
      </c>
      <c r="EP41" s="43">
        <f t="shared" si="8"/>
        <v>0.25518883974140855</v>
      </c>
      <c r="EQ41" s="43">
        <f t="shared" si="6"/>
        <v>1.408450704225352</v>
      </c>
      <c r="ER41" s="43"/>
    </row>
    <row r="42" spans="1:148" ht="12.75">
      <c r="A42" s="15" t="s">
        <v>200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>
        <v>1</v>
      </c>
      <c r="DT42" s="6"/>
      <c r="DX42" s="6"/>
      <c r="EN42" s="33">
        <f aca="true" t="shared" si="9" ref="EN42:EN75">SUM(B42:EM42)</f>
        <v>1</v>
      </c>
      <c r="EO42" s="43">
        <f aca="true" t="shared" si="10" ref="EO42:EO72">EN42*100/$EN$3</f>
        <v>0.015446400988569663</v>
      </c>
      <c r="EP42" s="43">
        <f t="shared" si="8"/>
        <v>0.017012589316093903</v>
      </c>
      <c r="EQ42" s="43">
        <f aca="true" t="shared" si="11" ref="EQ42:EQ71">COUNTA(B42:EM42)*100/COUNTA(B$9:EM$9)</f>
        <v>0.704225352112676</v>
      </c>
      <c r="ER42" s="43"/>
    </row>
    <row r="43" spans="1:148" ht="12.75">
      <c r="A43" s="15" t="s">
        <v>201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>
        <v>1</v>
      </c>
      <c r="AB43" s="6"/>
      <c r="AC43" s="6"/>
      <c r="AD43" s="6"/>
      <c r="AE43" s="6"/>
      <c r="AF43" s="6">
        <v>1</v>
      </c>
      <c r="AG43" s="6"/>
      <c r="AH43" s="6"/>
      <c r="AI43" s="6"/>
      <c r="AJ43" s="6"/>
      <c r="AK43" s="6"/>
      <c r="AL43" s="6"/>
      <c r="AM43" s="6"/>
      <c r="AN43" s="11">
        <v>2</v>
      </c>
      <c r="AO43" s="6"/>
      <c r="AP43" s="6"/>
      <c r="AQ43" s="11">
        <v>1</v>
      </c>
      <c r="AR43" s="11"/>
      <c r="AS43" s="11"/>
      <c r="AT43" s="11"/>
      <c r="AU43" s="11"/>
      <c r="AV43" s="11"/>
      <c r="AW43" s="11"/>
      <c r="AX43" s="11"/>
      <c r="AY43" s="11"/>
      <c r="AZ43" s="6"/>
      <c r="BA43" s="6"/>
      <c r="BB43" s="11"/>
      <c r="BC43" s="11">
        <v>1</v>
      </c>
      <c r="BD43" s="11"/>
      <c r="BE43" s="11"/>
      <c r="BF43" s="11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11">
        <v>1</v>
      </c>
      <c r="BZ43" s="6"/>
      <c r="CA43" s="6"/>
      <c r="CB43" s="6"/>
      <c r="CC43" s="6"/>
      <c r="CD43" s="6"/>
      <c r="CE43" s="6"/>
      <c r="CF43" s="6">
        <v>1</v>
      </c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>
        <v>1</v>
      </c>
      <c r="CY43" s="6"/>
      <c r="CZ43" s="6"/>
      <c r="DA43" s="6">
        <v>1</v>
      </c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>
        <v>1</v>
      </c>
      <c r="DM43" s="6"/>
      <c r="DN43" s="6"/>
      <c r="DO43" s="6"/>
      <c r="DP43" s="6">
        <v>1</v>
      </c>
      <c r="DQ43" s="6"/>
      <c r="DR43" s="6"/>
      <c r="DS43" s="6">
        <v>1</v>
      </c>
      <c r="DT43" s="6"/>
      <c r="DX43" s="11">
        <v>1</v>
      </c>
      <c r="EI43">
        <v>1</v>
      </c>
      <c r="EM43">
        <v>1</v>
      </c>
      <c r="EN43" s="33">
        <f t="shared" si="9"/>
        <v>16</v>
      </c>
      <c r="EO43" s="43">
        <f t="shared" si="10"/>
        <v>0.2471424158171146</v>
      </c>
      <c r="EP43" s="43">
        <f t="shared" si="8"/>
        <v>0.27220142905750244</v>
      </c>
      <c r="EQ43" s="43">
        <f t="shared" si="11"/>
        <v>10.56338028169014</v>
      </c>
      <c r="ER43" s="43"/>
    </row>
    <row r="44" spans="1:148" ht="12.75">
      <c r="A44" s="15" t="s">
        <v>202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11"/>
      <c r="AR44" s="11"/>
      <c r="AS44" s="11"/>
      <c r="AT44" s="11"/>
      <c r="AU44" s="11"/>
      <c r="AV44" s="11"/>
      <c r="AW44" s="11"/>
      <c r="AX44" s="11"/>
      <c r="AY44" s="11"/>
      <c r="AZ44" s="6"/>
      <c r="BA44" s="6"/>
      <c r="BB44" s="6"/>
      <c r="BC44" s="6"/>
      <c r="BD44" s="6">
        <v>1</v>
      </c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>
        <v>1</v>
      </c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X44" s="6"/>
      <c r="EN44" s="33">
        <f t="shared" si="9"/>
        <v>2</v>
      </c>
      <c r="EO44" s="43">
        <f t="shared" si="10"/>
        <v>0.030892801977139325</v>
      </c>
      <c r="EP44" s="43">
        <f t="shared" si="8"/>
        <v>0.034025178632187805</v>
      </c>
      <c r="EQ44" s="43">
        <f t="shared" si="11"/>
        <v>1.408450704225352</v>
      </c>
      <c r="ER44" s="43"/>
    </row>
    <row r="45" spans="1:148" ht="12.75">
      <c r="A45" s="15" t="s">
        <v>203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>
        <v>1</v>
      </c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>
        <v>1</v>
      </c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>
        <v>1</v>
      </c>
      <c r="DT45" s="6"/>
      <c r="DX45" s="6"/>
      <c r="EN45" s="33">
        <f t="shared" si="9"/>
        <v>3</v>
      </c>
      <c r="EO45" s="43">
        <f t="shared" si="10"/>
        <v>0.04633920296570899</v>
      </c>
      <c r="EP45" s="43">
        <f t="shared" si="8"/>
        <v>0.051037767948281715</v>
      </c>
      <c r="EQ45" s="43">
        <f t="shared" si="11"/>
        <v>2.112676056338028</v>
      </c>
      <c r="ER45" s="43"/>
    </row>
    <row r="46" spans="1:148" ht="12.75">
      <c r="A46" s="15" t="s">
        <v>204</v>
      </c>
      <c r="B46" s="6">
        <v>209</v>
      </c>
      <c r="C46" s="6">
        <v>1</v>
      </c>
      <c r="D46" s="6"/>
      <c r="E46" s="6"/>
      <c r="F46" s="6">
        <v>2</v>
      </c>
      <c r="G46" s="11">
        <v>1</v>
      </c>
      <c r="H46" s="6"/>
      <c r="I46" s="6"/>
      <c r="J46" s="6"/>
      <c r="K46" s="11">
        <v>1</v>
      </c>
      <c r="L46" s="6"/>
      <c r="M46" s="6">
        <v>40</v>
      </c>
      <c r="N46" s="11">
        <v>9</v>
      </c>
      <c r="O46" s="11">
        <v>1</v>
      </c>
      <c r="P46" s="11">
        <v>9</v>
      </c>
      <c r="Q46" s="11">
        <v>5</v>
      </c>
      <c r="R46" s="11">
        <v>120</v>
      </c>
      <c r="S46" s="11">
        <v>38</v>
      </c>
      <c r="T46" s="11"/>
      <c r="U46" s="11"/>
      <c r="V46" s="11">
        <v>2</v>
      </c>
      <c r="W46" s="11"/>
      <c r="X46" s="11">
        <v>16</v>
      </c>
      <c r="Y46" s="11"/>
      <c r="Z46" s="11"/>
      <c r="AA46" s="11">
        <v>228</v>
      </c>
      <c r="AB46" s="11">
        <v>17</v>
      </c>
      <c r="AC46" s="6">
        <v>13</v>
      </c>
      <c r="AD46" s="11">
        <v>50</v>
      </c>
      <c r="AE46" s="6">
        <v>138</v>
      </c>
      <c r="AF46" s="11">
        <v>14</v>
      </c>
      <c r="AG46" s="11">
        <v>80</v>
      </c>
      <c r="AH46" s="11">
        <v>11</v>
      </c>
      <c r="AI46" s="11">
        <v>125</v>
      </c>
      <c r="AJ46" s="11"/>
      <c r="AK46" s="11"/>
      <c r="AL46" s="6">
        <v>37</v>
      </c>
      <c r="AM46" s="11">
        <v>5</v>
      </c>
      <c r="AN46" s="11">
        <v>25</v>
      </c>
      <c r="AO46" s="6"/>
      <c r="AP46" s="11">
        <v>180</v>
      </c>
      <c r="AQ46" s="6">
        <v>57</v>
      </c>
      <c r="AR46" s="6"/>
      <c r="AS46" s="11">
        <v>202</v>
      </c>
      <c r="AT46" s="11">
        <v>46</v>
      </c>
      <c r="AU46" s="11">
        <v>35</v>
      </c>
      <c r="AV46" s="11">
        <v>38</v>
      </c>
      <c r="AW46" s="6">
        <v>467</v>
      </c>
      <c r="AX46" s="11">
        <v>179</v>
      </c>
      <c r="AY46" s="11">
        <v>87</v>
      </c>
      <c r="AZ46" s="11">
        <v>482</v>
      </c>
      <c r="BA46" s="6">
        <v>47</v>
      </c>
      <c r="BB46" s="11">
        <v>125</v>
      </c>
      <c r="BC46" s="11">
        <v>1</v>
      </c>
      <c r="BD46" s="11">
        <v>88</v>
      </c>
      <c r="BE46" s="11">
        <v>3</v>
      </c>
      <c r="BF46" s="11">
        <v>81</v>
      </c>
      <c r="BG46" s="6">
        <v>138</v>
      </c>
      <c r="BH46" s="11">
        <v>561</v>
      </c>
      <c r="BI46" s="11">
        <v>46</v>
      </c>
      <c r="BJ46" s="6">
        <v>9</v>
      </c>
      <c r="BK46" s="6">
        <v>190</v>
      </c>
      <c r="BL46" s="11">
        <v>52</v>
      </c>
      <c r="BM46" s="11"/>
      <c r="BN46" s="11">
        <v>128</v>
      </c>
      <c r="BO46" s="11">
        <v>7</v>
      </c>
      <c r="BP46" s="11"/>
      <c r="BQ46" s="11">
        <v>86</v>
      </c>
      <c r="BR46" s="11">
        <v>100</v>
      </c>
      <c r="BS46" s="11">
        <v>31</v>
      </c>
      <c r="BT46" s="11"/>
      <c r="BU46" s="11"/>
      <c r="BV46" s="11">
        <v>480</v>
      </c>
      <c r="BW46" s="11">
        <v>18</v>
      </c>
      <c r="BX46" s="11">
        <v>45</v>
      </c>
      <c r="BY46" s="11">
        <v>3</v>
      </c>
      <c r="BZ46" s="11">
        <v>17</v>
      </c>
      <c r="CA46" s="11">
        <v>41</v>
      </c>
      <c r="CB46" s="11">
        <v>74</v>
      </c>
      <c r="CC46" s="11"/>
      <c r="CD46" s="11">
        <v>1</v>
      </c>
      <c r="CE46" s="11">
        <v>42</v>
      </c>
      <c r="CF46" s="11">
        <v>112</v>
      </c>
      <c r="CG46" s="11">
        <v>11</v>
      </c>
      <c r="CH46" s="11"/>
      <c r="CI46" s="11">
        <v>31</v>
      </c>
      <c r="CJ46" s="11">
        <v>14</v>
      </c>
      <c r="CK46" s="6">
        <v>101</v>
      </c>
      <c r="CL46" s="11">
        <v>14</v>
      </c>
      <c r="CM46" s="11">
        <v>25</v>
      </c>
      <c r="CN46" s="6"/>
      <c r="CO46" s="11"/>
      <c r="CP46" s="11">
        <v>141</v>
      </c>
      <c r="CQ46" s="11">
        <v>1</v>
      </c>
      <c r="CR46" s="11">
        <v>300</v>
      </c>
      <c r="CS46" s="11">
        <v>50</v>
      </c>
      <c r="CT46" s="11">
        <v>158</v>
      </c>
      <c r="CU46" s="11">
        <v>28</v>
      </c>
      <c r="CV46" s="11">
        <v>100</v>
      </c>
      <c r="CW46" s="11"/>
      <c r="CX46" s="11">
        <v>30</v>
      </c>
      <c r="CY46" s="11">
        <v>80</v>
      </c>
      <c r="CZ46" s="11">
        <v>201</v>
      </c>
      <c r="DA46" s="11">
        <v>50</v>
      </c>
      <c r="DB46" s="11">
        <v>40</v>
      </c>
      <c r="DC46" s="11">
        <v>150</v>
      </c>
      <c r="DD46" s="11"/>
      <c r="DE46" s="11">
        <v>16</v>
      </c>
      <c r="DF46" s="11">
        <v>1700</v>
      </c>
      <c r="DG46" s="11">
        <v>15</v>
      </c>
      <c r="DH46" s="11">
        <v>146</v>
      </c>
      <c r="DI46" s="11">
        <v>23</v>
      </c>
      <c r="DJ46" s="11"/>
      <c r="DK46" s="11"/>
      <c r="DL46" s="11">
        <v>38</v>
      </c>
      <c r="DM46" s="11"/>
      <c r="DN46" s="11">
        <v>10</v>
      </c>
      <c r="DO46" s="6"/>
      <c r="DP46" s="6">
        <v>110</v>
      </c>
      <c r="DQ46" s="6"/>
      <c r="DR46" s="6"/>
      <c r="DS46" s="6">
        <v>348</v>
      </c>
      <c r="DT46" s="6">
        <v>13</v>
      </c>
      <c r="DX46" s="11">
        <v>6</v>
      </c>
      <c r="DY46">
        <v>1</v>
      </c>
      <c r="EA46">
        <v>60</v>
      </c>
      <c r="EC46">
        <v>2</v>
      </c>
      <c r="ED46">
        <v>1</v>
      </c>
      <c r="EE46">
        <v>110</v>
      </c>
      <c r="EF46">
        <v>150</v>
      </c>
      <c r="EG46">
        <v>21</v>
      </c>
      <c r="EH46">
        <v>179</v>
      </c>
      <c r="EK46">
        <v>37</v>
      </c>
      <c r="EM46">
        <v>3</v>
      </c>
      <c r="EN46" s="33">
        <f t="shared" si="9"/>
        <v>10010</v>
      </c>
      <c r="EO46" s="43">
        <f t="shared" si="10"/>
        <v>154.61847389558233</v>
      </c>
      <c r="EP46" s="43">
        <f t="shared" si="8"/>
        <v>170.2960190541</v>
      </c>
      <c r="EQ46" s="43">
        <f t="shared" si="11"/>
        <v>72.53521126760563</v>
      </c>
      <c r="ER46" s="43"/>
    </row>
    <row r="47" spans="1:148" ht="12.75">
      <c r="A47" s="15" t="s">
        <v>205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6"/>
      <c r="AD47" s="11"/>
      <c r="AE47" s="6"/>
      <c r="AF47" s="6"/>
      <c r="AG47" s="11"/>
      <c r="AH47" s="11"/>
      <c r="AI47" s="11"/>
      <c r="AJ47" s="11"/>
      <c r="AK47" s="11"/>
      <c r="AL47" s="6"/>
      <c r="AM47" s="6"/>
      <c r="AN47" s="11"/>
      <c r="AO47" s="6"/>
      <c r="AP47" s="11"/>
      <c r="AQ47" s="6"/>
      <c r="AR47" s="6"/>
      <c r="AS47" s="6"/>
      <c r="AT47" s="6"/>
      <c r="AU47" s="6"/>
      <c r="AV47" s="11"/>
      <c r="AW47" s="6"/>
      <c r="AX47" s="6"/>
      <c r="AY47" s="11"/>
      <c r="AZ47" s="6"/>
      <c r="BA47" s="6"/>
      <c r="BB47" s="11"/>
      <c r="BC47" s="11"/>
      <c r="BD47" s="11"/>
      <c r="BE47" s="11"/>
      <c r="BF47" s="11"/>
      <c r="BG47" s="6"/>
      <c r="BH47" s="6"/>
      <c r="BI47" s="6"/>
      <c r="BJ47" s="6"/>
      <c r="BK47" s="6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6"/>
      <c r="CL47" s="6"/>
      <c r="CM47" s="6"/>
      <c r="CN47" s="6"/>
      <c r="CO47" s="6"/>
      <c r="CP47" s="11"/>
      <c r="CQ47" s="11"/>
      <c r="CR47" s="11"/>
      <c r="CS47" s="11"/>
      <c r="CT47" s="11"/>
      <c r="CU47" s="11"/>
      <c r="CV47" s="11">
        <v>1</v>
      </c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6"/>
      <c r="DP47" s="6"/>
      <c r="DQ47" s="6"/>
      <c r="DR47" s="6"/>
      <c r="DS47" s="6"/>
      <c r="DT47" s="6"/>
      <c r="DX47" s="11"/>
      <c r="EN47" s="33">
        <f t="shared" si="9"/>
        <v>1</v>
      </c>
      <c r="EO47" s="43">
        <f t="shared" si="10"/>
        <v>0.015446400988569663</v>
      </c>
      <c r="EP47" s="43">
        <f t="shared" si="8"/>
        <v>0.017012589316093903</v>
      </c>
      <c r="EQ47" s="43">
        <f t="shared" si="11"/>
        <v>0.704225352112676</v>
      </c>
      <c r="ER47" s="43"/>
    </row>
    <row r="48" spans="1:148" ht="12.75">
      <c r="A48" s="15" t="s">
        <v>206</v>
      </c>
      <c r="B48" s="6">
        <v>3</v>
      </c>
      <c r="C48" s="6">
        <v>2</v>
      </c>
      <c r="D48" s="6">
        <v>6</v>
      </c>
      <c r="E48" s="6"/>
      <c r="F48" s="11">
        <v>2</v>
      </c>
      <c r="G48" s="11"/>
      <c r="H48" s="6">
        <v>7</v>
      </c>
      <c r="I48" s="11">
        <v>4</v>
      </c>
      <c r="J48" s="6"/>
      <c r="K48" s="6">
        <v>2</v>
      </c>
      <c r="L48" s="6">
        <v>2</v>
      </c>
      <c r="M48" s="11">
        <v>11</v>
      </c>
      <c r="N48" s="6"/>
      <c r="O48" s="11">
        <v>1</v>
      </c>
      <c r="P48" s="11">
        <v>3</v>
      </c>
      <c r="Q48" s="11"/>
      <c r="R48" s="11">
        <v>3</v>
      </c>
      <c r="S48" s="11">
        <v>8</v>
      </c>
      <c r="T48" s="11"/>
      <c r="U48" s="11">
        <v>5</v>
      </c>
      <c r="V48" s="11">
        <v>6</v>
      </c>
      <c r="W48" s="11">
        <v>1</v>
      </c>
      <c r="X48" s="11">
        <v>4</v>
      </c>
      <c r="Y48" s="11">
        <v>2</v>
      </c>
      <c r="Z48" s="11">
        <v>4</v>
      </c>
      <c r="AA48" s="11">
        <v>11</v>
      </c>
      <c r="AB48" s="11">
        <v>8</v>
      </c>
      <c r="AC48" s="6"/>
      <c r="AD48" s="11">
        <v>1</v>
      </c>
      <c r="AE48" s="6">
        <v>18</v>
      </c>
      <c r="AF48" s="11">
        <v>3</v>
      </c>
      <c r="AG48" s="11">
        <v>4</v>
      </c>
      <c r="AH48" s="11">
        <v>1</v>
      </c>
      <c r="AI48" s="11">
        <v>2</v>
      </c>
      <c r="AJ48" s="11"/>
      <c r="AK48" s="11">
        <v>3</v>
      </c>
      <c r="AL48" s="6"/>
      <c r="AM48" s="6"/>
      <c r="AN48" s="11">
        <v>11</v>
      </c>
      <c r="AO48" s="11">
        <v>3</v>
      </c>
      <c r="AP48" s="11">
        <v>19</v>
      </c>
      <c r="AQ48" s="6">
        <v>13</v>
      </c>
      <c r="AR48" s="11">
        <v>2</v>
      </c>
      <c r="AS48" s="11">
        <v>1</v>
      </c>
      <c r="AT48" s="11">
        <v>4</v>
      </c>
      <c r="AU48" s="11">
        <v>11</v>
      </c>
      <c r="AV48" s="11">
        <v>13</v>
      </c>
      <c r="AW48" s="11">
        <v>13</v>
      </c>
      <c r="AX48" s="11"/>
      <c r="AY48" s="11">
        <v>2</v>
      </c>
      <c r="AZ48" s="11">
        <v>8</v>
      </c>
      <c r="BA48" s="6">
        <v>6</v>
      </c>
      <c r="BB48" s="11"/>
      <c r="BC48" s="11">
        <v>1</v>
      </c>
      <c r="BD48" s="11">
        <v>1</v>
      </c>
      <c r="BE48" s="11"/>
      <c r="BF48" s="11">
        <v>2</v>
      </c>
      <c r="BG48" s="6">
        <v>1</v>
      </c>
      <c r="BH48" s="11">
        <v>2</v>
      </c>
      <c r="BI48" s="11">
        <v>2</v>
      </c>
      <c r="BJ48" s="6">
        <v>2</v>
      </c>
      <c r="BK48" s="6">
        <v>1</v>
      </c>
      <c r="BL48" s="11">
        <v>6</v>
      </c>
      <c r="BM48" s="11"/>
      <c r="BN48" s="11">
        <v>8</v>
      </c>
      <c r="BO48" s="11">
        <v>13</v>
      </c>
      <c r="BP48" s="11">
        <v>2</v>
      </c>
      <c r="BQ48" s="11">
        <v>5</v>
      </c>
      <c r="BR48" s="11"/>
      <c r="BS48" s="11">
        <v>6</v>
      </c>
      <c r="BT48" s="11">
        <v>2</v>
      </c>
      <c r="BU48" s="11">
        <v>2</v>
      </c>
      <c r="BV48" s="11">
        <v>20</v>
      </c>
      <c r="BW48" s="11">
        <v>1</v>
      </c>
      <c r="BX48" s="11">
        <v>1</v>
      </c>
      <c r="BY48" s="11">
        <v>7</v>
      </c>
      <c r="BZ48" s="11">
        <v>2</v>
      </c>
      <c r="CA48" s="11">
        <v>16</v>
      </c>
      <c r="CB48" s="11">
        <v>12</v>
      </c>
      <c r="CC48" s="11">
        <v>3</v>
      </c>
      <c r="CD48" s="11">
        <v>3</v>
      </c>
      <c r="CE48" s="11">
        <v>10</v>
      </c>
      <c r="CF48" s="11">
        <v>4</v>
      </c>
      <c r="CG48" s="11">
        <v>7</v>
      </c>
      <c r="CH48" s="11">
        <v>1</v>
      </c>
      <c r="CI48" s="11">
        <v>13</v>
      </c>
      <c r="CJ48" s="11">
        <v>2</v>
      </c>
      <c r="CK48" s="6">
        <v>13</v>
      </c>
      <c r="CL48" s="11">
        <v>1</v>
      </c>
      <c r="CM48" s="11">
        <v>1</v>
      </c>
      <c r="CN48" s="11">
        <v>2</v>
      </c>
      <c r="CO48" s="11">
        <v>1</v>
      </c>
      <c r="CP48" s="11">
        <v>1</v>
      </c>
      <c r="CQ48" s="11">
        <v>6</v>
      </c>
      <c r="CR48" s="11"/>
      <c r="CS48" s="11"/>
      <c r="CT48" s="11">
        <v>2</v>
      </c>
      <c r="CU48" s="11">
        <v>2</v>
      </c>
      <c r="CV48" s="11">
        <v>1</v>
      </c>
      <c r="CW48" s="11"/>
      <c r="CX48" s="11">
        <v>4</v>
      </c>
      <c r="CY48" s="11">
        <v>6</v>
      </c>
      <c r="CZ48" s="11">
        <v>9</v>
      </c>
      <c r="DA48" s="11">
        <v>3</v>
      </c>
      <c r="DB48" s="11">
        <v>1</v>
      </c>
      <c r="DC48" s="11">
        <v>2</v>
      </c>
      <c r="DD48" s="11"/>
      <c r="DE48" s="11">
        <v>2</v>
      </c>
      <c r="DF48" s="11">
        <v>12</v>
      </c>
      <c r="DG48" s="11">
        <v>2</v>
      </c>
      <c r="DH48" s="11">
        <v>2</v>
      </c>
      <c r="DI48" s="11">
        <v>19</v>
      </c>
      <c r="DJ48" s="11">
        <v>1</v>
      </c>
      <c r="DK48" s="11">
        <v>1</v>
      </c>
      <c r="DL48" s="11">
        <v>3</v>
      </c>
      <c r="DM48" s="11">
        <v>2</v>
      </c>
      <c r="DN48" s="11">
        <v>1</v>
      </c>
      <c r="DO48" s="6">
        <v>4</v>
      </c>
      <c r="DP48" s="6">
        <v>23</v>
      </c>
      <c r="DQ48" s="6"/>
      <c r="DR48" s="6"/>
      <c r="DS48" s="6">
        <v>11</v>
      </c>
      <c r="DT48" s="6">
        <v>7</v>
      </c>
      <c r="DX48" s="11">
        <v>10</v>
      </c>
      <c r="DY48">
        <v>4</v>
      </c>
      <c r="DZ48">
        <v>1</v>
      </c>
      <c r="EA48">
        <v>7</v>
      </c>
      <c r="EB48">
        <v>1</v>
      </c>
      <c r="EC48">
        <v>6</v>
      </c>
      <c r="ED48">
        <v>3</v>
      </c>
      <c r="EE48">
        <v>8</v>
      </c>
      <c r="EF48">
        <v>14</v>
      </c>
      <c r="EG48">
        <v>2</v>
      </c>
      <c r="EI48">
        <v>2</v>
      </c>
      <c r="EK48">
        <v>6</v>
      </c>
      <c r="EL48">
        <v>3</v>
      </c>
      <c r="EM48">
        <v>4</v>
      </c>
      <c r="EN48" s="33">
        <f t="shared" si="9"/>
        <v>607</v>
      </c>
      <c r="EO48" s="43">
        <f t="shared" si="10"/>
        <v>9.375965400061785</v>
      </c>
      <c r="EP48" s="43">
        <f t="shared" si="8"/>
        <v>10.326641714869</v>
      </c>
      <c r="EQ48" s="43">
        <f t="shared" si="11"/>
        <v>81.69014084507042</v>
      </c>
      <c r="ER48" s="43"/>
    </row>
    <row r="49" spans="1:148" ht="12.75">
      <c r="A49" s="15" t="s">
        <v>207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>
        <v>1</v>
      </c>
      <c r="AB49" s="6"/>
      <c r="AC49" s="6"/>
      <c r="AD49" s="6"/>
      <c r="AE49" s="6">
        <v>2</v>
      </c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>
        <v>1</v>
      </c>
      <c r="CL49" s="6"/>
      <c r="CM49" s="6"/>
      <c r="CN49" s="6"/>
      <c r="CO49" s="6"/>
      <c r="CP49" s="6"/>
      <c r="CQ49" s="6"/>
      <c r="CR49" s="6"/>
      <c r="CS49" s="6"/>
      <c r="CT49" s="6"/>
      <c r="CU49" s="6">
        <v>1</v>
      </c>
      <c r="CV49" s="6"/>
      <c r="CW49" s="6"/>
      <c r="CX49" s="6">
        <v>1</v>
      </c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>
        <v>2</v>
      </c>
      <c r="DQ49" s="6"/>
      <c r="DR49" s="6"/>
      <c r="DS49" s="6"/>
      <c r="DT49" s="6"/>
      <c r="DX49" s="6"/>
      <c r="EN49" s="33">
        <f t="shared" si="9"/>
        <v>8</v>
      </c>
      <c r="EO49" s="43">
        <f t="shared" si="10"/>
        <v>0.1235712079085573</v>
      </c>
      <c r="EP49" s="43">
        <f t="shared" si="8"/>
        <v>0.13610071452875122</v>
      </c>
      <c r="EQ49" s="43">
        <f t="shared" si="11"/>
        <v>4.225352112676056</v>
      </c>
      <c r="ER49" s="43"/>
    </row>
    <row r="50" spans="1:148" ht="12.75">
      <c r="A50" s="15" t="s">
        <v>208</v>
      </c>
      <c r="B50" s="6"/>
      <c r="C50" s="6"/>
      <c r="D50" s="6"/>
      <c r="E50" s="6"/>
      <c r="F50" s="6"/>
      <c r="G50" s="6"/>
      <c r="H50" s="6"/>
      <c r="I50" s="6"/>
      <c r="J50" s="6"/>
      <c r="K50" s="6">
        <v>1</v>
      </c>
      <c r="L50" s="6">
        <v>2</v>
      </c>
      <c r="M50" s="6"/>
      <c r="N50" s="6"/>
      <c r="O50" s="6"/>
      <c r="P50" s="6"/>
      <c r="Q50" s="6"/>
      <c r="R50" s="6">
        <v>2</v>
      </c>
      <c r="S50" s="6">
        <v>1</v>
      </c>
      <c r="T50" s="6"/>
      <c r="U50" s="6"/>
      <c r="V50" s="6"/>
      <c r="W50" s="6">
        <v>1</v>
      </c>
      <c r="X50" s="6"/>
      <c r="Y50" s="6"/>
      <c r="Z50" s="6"/>
      <c r="AA50" s="6"/>
      <c r="AB50" s="6">
        <v>3</v>
      </c>
      <c r="AC50" s="6"/>
      <c r="AD50" s="6"/>
      <c r="AE50" s="6"/>
      <c r="AF50" s="6"/>
      <c r="AG50" s="6">
        <v>4</v>
      </c>
      <c r="AH50" s="6">
        <v>6</v>
      </c>
      <c r="AI50" s="11">
        <v>1</v>
      </c>
      <c r="AJ50" s="11"/>
      <c r="AK50" s="6"/>
      <c r="AL50" s="6"/>
      <c r="AM50" s="6"/>
      <c r="AN50" s="6">
        <v>3</v>
      </c>
      <c r="AO50" s="6"/>
      <c r="AP50" s="6"/>
      <c r="AQ50" s="6">
        <v>5</v>
      </c>
      <c r="AR50" s="6">
        <v>2</v>
      </c>
      <c r="AS50" s="6"/>
      <c r="AT50" s="6"/>
      <c r="AU50" s="6">
        <v>10</v>
      </c>
      <c r="AV50" s="6"/>
      <c r="AW50" s="6"/>
      <c r="AX50" s="6"/>
      <c r="AY50" s="6"/>
      <c r="AZ50" s="6"/>
      <c r="BA50" s="6"/>
      <c r="BB50" s="11"/>
      <c r="BC50" s="11">
        <v>2</v>
      </c>
      <c r="BD50" s="11"/>
      <c r="BE50" s="11"/>
      <c r="BF50" s="11"/>
      <c r="BG50" s="6"/>
      <c r="BH50" s="6"/>
      <c r="BI50" s="6"/>
      <c r="BJ50" s="6"/>
      <c r="BK50" s="6"/>
      <c r="BL50" s="6"/>
      <c r="BM50" s="6"/>
      <c r="BN50" s="6">
        <v>10</v>
      </c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>
        <v>5</v>
      </c>
      <c r="BZ50" s="6"/>
      <c r="CA50" s="6"/>
      <c r="CB50" s="6">
        <v>1</v>
      </c>
      <c r="CC50" s="6"/>
      <c r="CD50" s="6"/>
      <c r="CE50" s="6"/>
      <c r="CF50" s="6"/>
      <c r="CG50" s="6"/>
      <c r="CH50" s="6">
        <v>2</v>
      </c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11">
        <v>2</v>
      </c>
      <c r="CV50" s="6"/>
      <c r="CW50" s="6"/>
      <c r="CX50" s="6"/>
      <c r="CY50" s="6"/>
      <c r="CZ50" s="6">
        <v>1</v>
      </c>
      <c r="DA50" s="6"/>
      <c r="DB50" s="6"/>
      <c r="DC50" s="6"/>
      <c r="DD50" s="6"/>
      <c r="DE50" s="6"/>
      <c r="DF50" s="6"/>
      <c r="DG50" s="6">
        <v>2</v>
      </c>
      <c r="DH50" s="6">
        <v>2</v>
      </c>
      <c r="DI50" s="11">
        <v>3</v>
      </c>
      <c r="DJ50" s="11">
        <v>1</v>
      </c>
      <c r="DK50" s="11"/>
      <c r="DL50" s="11">
        <v>1</v>
      </c>
      <c r="DM50" s="11">
        <v>1</v>
      </c>
      <c r="DN50" s="11"/>
      <c r="DO50" s="6">
        <v>3</v>
      </c>
      <c r="DP50" s="6"/>
      <c r="DQ50" s="6"/>
      <c r="DR50" s="6"/>
      <c r="DS50" s="6"/>
      <c r="DT50" s="6"/>
      <c r="DX50" s="6"/>
      <c r="EC50">
        <v>2</v>
      </c>
      <c r="EE50">
        <v>3</v>
      </c>
      <c r="EF50">
        <v>3</v>
      </c>
      <c r="EM50">
        <v>4</v>
      </c>
      <c r="EN50" s="33">
        <f t="shared" si="9"/>
        <v>89</v>
      </c>
      <c r="EO50" s="43">
        <f t="shared" si="10"/>
        <v>1.3747296879827</v>
      </c>
      <c r="EP50" s="43">
        <f t="shared" si="8"/>
        <v>1.5141204491323574</v>
      </c>
      <c r="EQ50" s="43">
        <f t="shared" si="11"/>
        <v>21.830985915492956</v>
      </c>
      <c r="ER50" s="43"/>
    </row>
    <row r="51" spans="1:148" ht="12.75">
      <c r="A51" s="15" t="s">
        <v>209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11">
        <v>1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>
        <v>1</v>
      </c>
      <c r="DA51" s="6"/>
      <c r="DB51" s="6"/>
      <c r="DC51" s="6"/>
      <c r="DD51" s="6"/>
      <c r="DE51" s="6"/>
      <c r="DF51" s="6"/>
      <c r="DG51" s="6"/>
      <c r="DH51" s="6"/>
      <c r="DI51" s="11">
        <v>1</v>
      </c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X51" s="6"/>
      <c r="ED51">
        <v>1</v>
      </c>
      <c r="EN51" s="33">
        <f t="shared" si="9"/>
        <v>4</v>
      </c>
      <c r="EO51" s="43">
        <f t="shared" si="10"/>
        <v>0.06178560395427865</v>
      </c>
      <c r="EP51" s="43">
        <f t="shared" si="8"/>
        <v>0.06805035726437561</v>
      </c>
      <c r="EQ51" s="43">
        <f t="shared" si="11"/>
        <v>2.816901408450704</v>
      </c>
      <c r="ER51" s="43"/>
    </row>
    <row r="52" spans="1:148" ht="12.75">
      <c r="A52" s="15" t="s">
        <v>210</v>
      </c>
      <c r="B52" s="6">
        <v>130</v>
      </c>
      <c r="C52" s="6"/>
      <c r="D52" s="6">
        <v>6</v>
      </c>
      <c r="E52" s="6"/>
      <c r="F52" s="6"/>
      <c r="G52" s="6"/>
      <c r="H52" s="6"/>
      <c r="I52" s="6"/>
      <c r="J52" s="6">
        <v>1</v>
      </c>
      <c r="K52" s="6"/>
      <c r="L52" s="6"/>
      <c r="M52" s="6"/>
      <c r="N52" s="6"/>
      <c r="O52" s="6">
        <v>140</v>
      </c>
      <c r="P52" s="11">
        <v>24</v>
      </c>
      <c r="Q52" s="11"/>
      <c r="R52" s="11"/>
      <c r="S52" s="11"/>
      <c r="T52" s="11">
        <v>5</v>
      </c>
      <c r="U52" s="11"/>
      <c r="V52" s="11"/>
      <c r="W52" s="11"/>
      <c r="X52" s="11"/>
      <c r="Y52" s="11"/>
      <c r="Z52" s="11">
        <v>12</v>
      </c>
      <c r="AA52" s="11"/>
      <c r="AB52" s="11">
        <v>7</v>
      </c>
      <c r="AC52" s="6">
        <v>30</v>
      </c>
      <c r="AD52" s="6"/>
      <c r="AE52" s="6"/>
      <c r="AF52" s="6">
        <v>2</v>
      </c>
      <c r="AG52" s="6"/>
      <c r="AH52" s="6">
        <v>6</v>
      </c>
      <c r="AI52" s="6">
        <v>106</v>
      </c>
      <c r="AJ52" s="6"/>
      <c r="AK52" s="6">
        <v>50</v>
      </c>
      <c r="AL52" s="6">
        <v>9</v>
      </c>
      <c r="AM52" s="6"/>
      <c r="AN52" s="11">
        <v>16</v>
      </c>
      <c r="AO52" s="11">
        <v>1</v>
      </c>
      <c r="AP52" s="6">
        <v>27</v>
      </c>
      <c r="AQ52" s="6"/>
      <c r="AR52" s="6"/>
      <c r="AS52" s="11">
        <v>275</v>
      </c>
      <c r="AT52" s="11">
        <v>40</v>
      </c>
      <c r="AU52" s="6"/>
      <c r="AV52" s="11">
        <v>16</v>
      </c>
      <c r="AW52" s="6">
        <v>125</v>
      </c>
      <c r="AX52" s="6">
        <v>20</v>
      </c>
      <c r="AY52" s="11">
        <v>4</v>
      </c>
      <c r="AZ52" s="11">
        <v>395</v>
      </c>
      <c r="BA52" s="6"/>
      <c r="BB52" s="6">
        <v>201</v>
      </c>
      <c r="BC52" s="6"/>
      <c r="BD52" s="11">
        <v>105</v>
      </c>
      <c r="BE52" s="6">
        <v>150</v>
      </c>
      <c r="BF52" s="6">
        <v>441</v>
      </c>
      <c r="BG52" s="6">
        <v>29</v>
      </c>
      <c r="BH52" s="11">
        <v>31</v>
      </c>
      <c r="BI52" s="11">
        <v>26</v>
      </c>
      <c r="BJ52" s="6"/>
      <c r="BK52" s="6"/>
      <c r="BL52" s="6">
        <v>229</v>
      </c>
      <c r="BM52" s="11">
        <v>70</v>
      </c>
      <c r="BN52" s="6">
        <v>62</v>
      </c>
      <c r="BO52" s="11">
        <v>120</v>
      </c>
      <c r="BP52" s="6"/>
      <c r="BQ52" s="11">
        <v>120</v>
      </c>
      <c r="BR52" s="6"/>
      <c r="BS52" s="6">
        <v>1</v>
      </c>
      <c r="BT52" s="6"/>
      <c r="BU52" s="6"/>
      <c r="BV52" s="6">
        <v>682</v>
      </c>
      <c r="BW52" s="6">
        <v>7</v>
      </c>
      <c r="BX52" s="11">
        <v>19</v>
      </c>
      <c r="BY52" s="11">
        <v>2</v>
      </c>
      <c r="BZ52" s="6">
        <v>35</v>
      </c>
      <c r="CA52" s="11">
        <v>110</v>
      </c>
      <c r="CB52" s="6"/>
      <c r="CC52" s="6"/>
      <c r="CD52" s="11">
        <v>13</v>
      </c>
      <c r="CE52" s="11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>
        <v>1</v>
      </c>
      <c r="CS52" s="6"/>
      <c r="CT52" s="6">
        <v>63</v>
      </c>
      <c r="CU52" s="6"/>
      <c r="CV52" s="6">
        <v>25</v>
      </c>
      <c r="CW52" s="6"/>
      <c r="CX52" s="6"/>
      <c r="CY52" s="6">
        <v>29</v>
      </c>
      <c r="CZ52" s="11">
        <v>146</v>
      </c>
      <c r="DA52" s="11"/>
      <c r="DB52" s="11"/>
      <c r="DC52" s="11">
        <v>100</v>
      </c>
      <c r="DD52" s="11"/>
      <c r="DE52" s="11"/>
      <c r="DF52" s="11">
        <v>140</v>
      </c>
      <c r="DG52" s="6">
        <v>70</v>
      </c>
      <c r="DH52" s="6">
        <v>47</v>
      </c>
      <c r="DI52" s="11">
        <v>38</v>
      </c>
      <c r="DJ52" s="6"/>
      <c r="DK52" s="6"/>
      <c r="DL52" s="11">
        <v>44</v>
      </c>
      <c r="DM52" s="11"/>
      <c r="DN52" s="11">
        <v>25</v>
      </c>
      <c r="DO52" s="6"/>
      <c r="DP52" s="6">
        <v>1</v>
      </c>
      <c r="DQ52" s="6"/>
      <c r="DR52" s="6"/>
      <c r="DS52" s="6">
        <v>70</v>
      </c>
      <c r="DT52" s="6">
        <v>3</v>
      </c>
      <c r="DV52">
        <v>28</v>
      </c>
      <c r="DX52" s="6">
        <v>5</v>
      </c>
      <c r="EC52">
        <v>60</v>
      </c>
      <c r="EE52">
        <v>7</v>
      </c>
      <c r="EF52">
        <v>280</v>
      </c>
      <c r="EG52">
        <v>11</v>
      </c>
      <c r="EI52">
        <v>5</v>
      </c>
      <c r="EM52">
        <v>15</v>
      </c>
      <c r="EN52" s="33">
        <f t="shared" si="9"/>
        <v>5113</v>
      </c>
      <c r="EO52" s="43">
        <f t="shared" si="10"/>
        <v>78.97744825455669</v>
      </c>
      <c r="EP52" s="43">
        <f t="shared" si="8"/>
        <v>86.98536917318813</v>
      </c>
      <c r="EQ52" s="43">
        <f t="shared" si="11"/>
        <v>47.183098591549296</v>
      </c>
      <c r="ER52" s="43"/>
    </row>
    <row r="53" spans="1:148" ht="12.75">
      <c r="A53" s="15" t="s">
        <v>211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>
        <v>1</v>
      </c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11"/>
      <c r="CB53" s="6"/>
      <c r="CC53" s="6"/>
      <c r="CD53" s="6"/>
      <c r="CE53" s="6"/>
      <c r="CF53" s="6"/>
      <c r="CG53" s="6"/>
      <c r="CH53" s="6"/>
      <c r="CI53" s="6"/>
      <c r="CJ53" s="6">
        <v>1</v>
      </c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11"/>
      <c r="DA53" s="11"/>
      <c r="DB53" s="11"/>
      <c r="DC53" s="11"/>
      <c r="DD53" s="11"/>
      <c r="DE53" s="11"/>
      <c r="DF53" s="11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X53" s="6"/>
      <c r="EN53" s="33">
        <f t="shared" si="9"/>
        <v>2</v>
      </c>
      <c r="EO53" s="43">
        <f t="shared" si="10"/>
        <v>0.030892801977139325</v>
      </c>
      <c r="EP53" s="43">
        <f t="shared" si="8"/>
        <v>0.034025178632187805</v>
      </c>
      <c r="EQ53" s="43">
        <f t="shared" si="11"/>
        <v>1.408450704225352</v>
      </c>
      <c r="ER53" s="43"/>
    </row>
    <row r="54" spans="1:148" ht="12.75">
      <c r="A54" s="15" t="s">
        <v>212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11">
        <v>2</v>
      </c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X54" s="6"/>
      <c r="EN54" s="33">
        <f t="shared" si="9"/>
        <v>2</v>
      </c>
      <c r="EO54" s="43">
        <f t="shared" si="10"/>
        <v>0.030892801977139325</v>
      </c>
      <c r="EP54" s="43">
        <f t="shared" si="8"/>
        <v>0.034025178632187805</v>
      </c>
      <c r="EQ54" s="43">
        <f t="shared" si="11"/>
        <v>0.704225352112676</v>
      </c>
      <c r="ER54" s="43"/>
    </row>
    <row r="55" spans="1:148" ht="12.75">
      <c r="A55" s="15" t="s">
        <v>213</v>
      </c>
      <c r="B55" s="6">
        <v>300</v>
      </c>
      <c r="C55" s="6">
        <v>110</v>
      </c>
      <c r="D55" s="6">
        <v>138</v>
      </c>
      <c r="E55" s="11">
        <v>74</v>
      </c>
      <c r="F55" s="11">
        <v>6</v>
      </c>
      <c r="G55" s="11">
        <v>9</v>
      </c>
      <c r="H55" s="6">
        <v>19</v>
      </c>
      <c r="I55" s="11">
        <v>87</v>
      </c>
      <c r="J55" s="11">
        <v>50</v>
      </c>
      <c r="K55" s="11">
        <v>28</v>
      </c>
      <c r="L55" s="6">
        <v>2</v>
      </c>
      <c r="M55" s="11">
        <v>65</v>
      </c>
      <c r="N55" s="11">
        <v>64</v>
      </c>
      <c r="O55" s="11">
        <v>143</v>
      </c>
      <c r="P55" s="11">
        <v>111</v>
      </c>
      <c r="Q55" s="11">
        <v>84</v>
      </c>
      <c r="R55" s="11">
        <v>110</v>
      </c>
      <c r="S55" s="11">
        <v>123</v>
      </c>
      <c r="T55" s="11">
        <v>37</v>
      </c>
      <c r="U55" s="11">
        <v>40</v>
      </c>
      <c r="V55" s="11">
        <v>55</v>
      </c>
      <c r="W55" s="11">
        <v>20</v>
      </c>
      <c r="X55" s="11">
        <v>60</v>
      </c>
      <c r="Y55" s="11">
        <v>23</v>
      </c>
      <c r="Z55" s="11">
        <v>120</v>
      </c>
      <c r="AA55" s="11">
        <v>212</v>
      </c>
      <c r="AB55" s="11">
        <v>107</v>
      </c>
      <c r="AC55" s="6">
        <v>84</v>
      </c>
      <c r="AD55" s="11">
        <v>53</v>
      </c>
      <c r="AE55" s="6">
        <v>188</v>
      </c>
      <c r="AF55" s="11">
        <v>43</v>
      </c>
      <c r="AG55" s="11">
        <v>26</v>
      </c>
      <c r="AH55" s="11">
        <v>44</v>
      </c>
      <c r="AI55" s="11">
        <v>214</v>
      </c>
      <c r="AJ55" s="11">
        <v>106</v>
      </c>
      <c r="AK55" s="11">
        <v>186</v>
      </c>
      <c r="AL55" s="6">
        <v>75</v>
      </c>
      <c r="AM55" s="11">
        <v>139</v>
      </c>
      <c r="AN55" s="11">
        <v>93</v>
      </c>
      <c r="AO55" s="11">
        <v>40</v>
      </c>
      <c r="AP55" s="11">
        <v>325</v>
      </c>
      <c r="AQ55" s="6">
        <v>85</v>
      </c>
      <c r="AR55" s="11">
        <v>45</v>
      </c>
      <c r="AS55" s="11">
        <v>57</v>
      </c>
      <c r="AT55" s="11">
        <v>47</v>
      </c>
      <c r="AU55" s="11">
        <v>119</v>
      </c>
      <c r="AV55" s="11">
        <v>70</v>
      </c>
      <c r="AW55" s="11">
        <v>96</v>
      </c>
      <c r="AX55" s="11">
        <v>53</v>
      </c>
      <c r="AY55" s="11">
        <v>32</v>
      </c>
      <c r="AZ55" s="11">
        <v>158</v>
      </c>
      <c r="BA55" s="11">
        <v>142</v>
      </c>
      <c r="BB55" s="11">
        <v>79</v>
      </c>
      <c r="BC55" s="11">
        <v>15</v>
      </c>
      <c r="BD55" s="11">
        <v>43</v>
      </c>
      <c r="BE55" s="11">
        <v>160</v>
      </c>
      <c r="BF55" s="11">
        <v>59</v>
      </c>
      <c r="BG55" s="11">
        <v>241</v>
      </c>
      <c r="BH55" s="11">
        <v>51</v>
      </c>
      <c r="BI55" s="11">
        <v>14</v>
      </c>
      <c r="BJ55" s="6">
        <v>31</v>
      </c>
      <c r="BK55" s="6">
        <v>27</v>
      </c>
      <c r="BL55" s="11">
        <v>198</v>
      </c>
      <c r="BM55" s="11">
        <v>41</v>
      </c>
      <c r="BN55" s="11">
        <v>92</v>
      </c>
      <c r="BO55" s="11">
        <v>242</v>
      </c>
      <c r="BP55" s="11">
        <v>78</v>
      </c>
      <c r="BQ55" s="11">
        <v>70</v>
      </c>
      <c r="BR55" s="11">
        <v>20</v>
      </c>
      <c r="BS55" s="11">
        <v>173</v>
      </c>
      <c r="BT55" s="11">
        <v>25</v>
      </c>
      <c r="BU55" s="11">
        <v>38</v>
      </c>
      <c r="BV55" s="11">
        <v>364</v>
      </c>
      <c r="BW55" s="11">
        <v>37</v>
      </c>
      <c r="BX55" s="11">
        <v>51</v>
      </c>
      <c r="BY55" s="11">
        <v>119</v>
      </c>
      <c r="BZ55" s="11">
        <v>17</v>
      </c>
      <c r="CA55" s="11">
        <v>163</v>
      </c>
      <c r="CB55" s="11">
        <v>37</v>
      </c>
      <c r="CC55" s="11"/>
      <c r="CD55" s="11">
        <v>65</v>
      </c>
      <c r="CE55" s="11">
        <v>61</v>
      </c>
      <c r="CF55" s="11">
        <v>96</v>
      </c>
      <c r="CG55" s="11">
        <v>67</v>
      </c>
      <c r="CH55" s="11">
        <v>8</v>
      </c>
      <c r="CI55" s="11">
        <v>173</v>
      </c>
      <c r="CJ55" s="11">
        <v>338</v>
      </c>
      <c r="CK55" s="11">
        <v>96</v>
      </c>
      <c r="CL55" s="11">
        <v>76</v>
      </c>
      <c r="CM55" s="11">
        <v>34</v>
      </c>
      <c r="CN55" s="11">
        <v>175</v>
      </c>
      <c r="CO55" s="11">
        <v>74</v>
      </c>
      <c r="CP55" s="11">
        <v>12</v>
      </c>
      <c r="CQ55" s="11">
        <v>18</v>
      </c>
      <c r="CR55" s="11">
        <v>182</v>
      </c>
      <c r="CS55" s="11">
        <v>66</v>
      </c>
      <c r="CT55" s="11">
        <v>26</v>
      </c>
      <c r="CU55" s="11">
        <v>9</v>
      </c>
      <c r="CV55" s="11">
        <v>30</v>
      </c>
      <c r="CW55" s="11">
        <v>3</v>
      </c>
      <c r="CX55" s="11">
        <v>35</v>
      </c>
      <c r="CY55" s="11">
        <v>58</v>
      </c>
      <c r="CZ55" s="11">
        <v>56</v>
      </c>
      <c r="DA55" s="11">
        <v>22</v>
      </c>
      <c r="DB55" s="11">
        <v>11</v>
      </c>
      <c r="DC55" s="11">
        <v>20</v>
      </c>
      <c r="DD55" s="11">
        <v>1</v>
      </c>
      <c r="DE55" s="11">
        <v>48</v>
      </c>
      <c r="DF55" s="11">
        <v>130</v>
      </c>
      <c r="DG55" s="11">
        <v>85</v>
      </c>
      <c r="DH55" s="11">
        <v>227</v>
      </c>
      <c r="DI55" s="11">
        <v>104</v>
      </c>
      <c r="DJ55" s="11">
        <v>109</v>
      </c>
      <c r="DK55" s="11"/>
      <c r="DL55" s="11">
        <v>118</v>
      </c>
      <c r="DM55" s="11">
        <v>110</v>
      </c>
      <c r="DN55" s="11">
        <v>3</v>
      </c>
      <c r="DO55" s="6">
        <v>2</v>
      </c>
      <c r="DP55" s="6">
        <v>65</v>
      </c>
      <c r="DQ55" s="6">
        <v>78</v>
      </c>
      <c r="DR55" s="6">
        <v>25</v>
      </c>
      <c r="DS55" s="6">
        <v>140</v>
      </c>
      <c r="DT55" s="6">
        <v>142</v>
      </c>
      <c r="DU55">
        <v>50</v>
      </c>
      <c r="DV55">
        <v>1</v>
      </c>
      <c r="DW55">
        <v>2</v>
      </c>
      <c r="DX55" s="11">
        <v>177</v>
      </c>
      <c r="DY55">
        <v>8</v>
      </c>
      <c r="DZ55">
        <v>60</v>
      </c>
      <c r="EA55">
        <v>45</v>
      </c>
      <c r="EB55">
        <v>20</v>
      </c>
      <c r="EC55">
        <v>115</v>
      </c>
      <c r="ED55">
        <v>95</v>
      </c>
      <c r="EE55">
        <v>95</v>
      </c>
      <c r="EF55">
        <v>150</v>
      </c>
      <c r="EG55">
        <v>116</v>
      </c>
      <c r="EH55">
        <v>91</v>
      </c>
      <c r="EI55">
        <v>97</v>
      </c>
      <c r="EJ55">
        <v>11</v>
      </c>
      <c r="EK55">
        <v>159</v>
      </c>
      <c r="EL55">
        <v>83</v>
      </c>
      <c r="EM55">
        <v>157</v>
      </c>
      <c r="EN55" s="33">
        <f t="shared" si="9"/>
        <v>11932</v>
      </c>
      <c r="EO55" s="43">
        <f t="shared" si="10"/>
        <v>184.3064565956132</v>
      </c>
      <c r="EP55" s="43">
        <f t="shared" si="8"/>
        <v>202.99421571963248</v>
      </c>
      <c r="EQ55" s="43">
        <f t="shared" si="11"/>
        <v>98.59154929577464</v>
      </c>
      <c r="ER55" s="43"/>
    </row>
    <row r="56" spans="1:148" ht="12.75">
      <c r="A56" s="15" t="s">
        <v>214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>
        <v>1</v>
      </c>
      <c r="AH56" s="6">
        <v>1</v>
      </c>
      <c r="AI56" s="6"/>
      <c r="AJ56" s="6"/>
      <c r="AK56" s="6"/>
      <c r="AL56" s="6"/>
      <c r="AM56" s="6"/>
      <c r="AN56" s="6">
        <v>6</v>
      </c>
      <c r="AO56" s="6"/>
      <c r="AP56" s="6"/>
      <c r="AQ56" s="6"/>
      <c r="AR56" s="6"/>
      <c r="AS56" s="6">
        <v>7</v>
      </c>
      <c r="AT56" s="6">
        <v>1</v>
      </c>
      <c r="AU56" s="6">
        <v>4</v>
      </c>
      <c r="AV56" s="6">
        <v>13</v>
      </c>
      <c r="AW56" s="6"/>
      <c r="AX56" s="6"/>
      <c r="AY56" s="6"/>
      <c r="AZ56" s="6"/>
      <c r="BA56" s="6"/>
      <c r="BB56" s="6">
        <v>1</v>
      </c>
      <c r="BC56" s="6"/>
      <c r="BD56" s="6">
        <v>2</v>
      </c>
      <c r="BE56" s="6"/>
      <c r="BF56" s="6"/>
      <c r="BG56" s="6">
        <v>2</v>
      </c>
      <c r="BH56" s="6"/>
      <c r="BI56" s="6"/>
      <c r="BJ56" s="6"/>
      <c r="BK56" s="6"/>
      <c r="BL56" s="6">
        <v>1</v>
      </c>
      <c r="BM56" s="6"/>
      <c r="BN56" s="11">
        <v>4</v>
      </c>
      <c r="BO56" s="11">
        <v>23</v>
      </c>
      <c r="BP56" s="11">
        <v>12</v>
      </c>
      <c r="BQ56" s="11">
        <v>10</v>
      </c>
      <c r="BR56" s="11"/>
      <c r="BS56" s="11"/>
      <c r="BT56" s="11"/>
      <c r="BU56" s="11"/>
      <c r="BV56" s="11">
        <v>5</v>
      </c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>
        <v>8</v>
      </c>
      <c r="CK56" s="11">
        <v>1</v>
      </c>
      <c r="CL56" s="11">
        <v>23</v>
      </c>
      <c r="CM56" s="11"/>
      <c r="CN56" s="11"/>
      <c r="CO56" s="11"/>
      <c r="CP56" s="11"/>
      <c r="CQ56" s="11"/>
      <c r="CR56" s="11"/>
      <c r="CS56" s="11"/>
      <c r="CT56" s="11">
        <v>5</v>
      </c>
      <c r="CU56" s="11"/>
      <c r="CV56" s="11"/>
      <c r="CW56" s="11"/>
      <c r="CX56" s="11"/>
      <c r="CY56" s="11"/>
      <c r="CZ56" s="11">
        <v>25</v>
      </c>
      <c r="DA56" s="11"/>
      <c r="DB56" s="11"/>
      <c r="DC56" s="11">
        <v>3</v>
      </c>
      <c r="DD56" s="11"/>
      <c r="DE56" s="11"/>
      <c r="DF56" s="11"/>
      <c r="DG56" s="11"/>
      <c r="DH56" s="11"/>
      <c r="DI56" s="11"/>
      <c r="DJ56" s="11">
        <v>1</v>
      </c>
      <c r="DK56" s="11"/>
      <c r="DL56" s="11"/>
      <c r="DM56" s="11"/>
      <c r="DN56" s="11"/>
      <c r="DO56" s="6"/>
      <c r="DP56" s="6"/>
      <c r="DQ56" s="6"/>
      <c r="DR56" s="6"/>
      <c r="DS56" s="6">
        <v>10</v>
      </c>
      <c r="DT56" s="6"/>
      <c r="DX56" s="6">
        <v>4</v>
      </c>
      <c r="EH56">
        <v>1</v>
      </c>
      <c r="EK56">
        <v>1</v>
      </c>
      <c r="EN56" s="33">
        <f t="shared" si="9"/>
        <v>175</v>
      </c>
      <c r="EO56" s="43">
        <f t="shared" si="10"/>
        <v>2.703120172999691</v>
      </c>
      <c r="EP56" s="43">
        <f t="shared" si="8"/>
        <v>2.977203130316433</v>
      </c>
      <c r="EQ56" s="43">
        <f t="shared" si="11"/>
        <v>19.014084507042252</v>
      </c>
      <c r="ER56" s="43"/>
    </row>
    <row r="57" spans="1:148" ht="12.75">
      <c r="A57" s="15" t="s">
        <v>215</v>
      </c>
      <c r="B57" s="6">
        <v>1</v>
      </c>
      <c r="C57" s="6">
        <v>1</v>
      </c>
      <c r="D57" s="6">
        <v>9</v>
      </c>
      <c r="E57" s="6"/>
      <c r="F57" s="6"/>
      <c r="G57" s="11">
        <v>90</v>
      </c>
      <c r="H57" s="6">
        <v>82</v>
      </c>
      <c r="I57" s="11">
        <v>20</v>
      </c>
      <c r="J57" s="6">
        <v>21</v>
      </c>
      <c r="K57" s="6">
        <v>11</v>
      </c>
      <c r="L57" s="6">
        <v>1</v>
      </c>
      <c r="M57" s="11">
        <v>40</v>
      </c>
      <c r="N57" s="11">
        <v>3</v>
      </c>
      <c r="O57" s="11">
        <v>2</v>
      </c>
      <c r="P57" s="11">
        <v>12</v>
      </c>
      <c r="Q57" s="11">
        <v>53</v>
      </c>
      <c r="R57" s="11"/>
      <c r="S57" s="11">
        <v>39</v>
      </c>
      <c r="T57" s="11">
        <v>7</v>
      </c>
      <c r="U57" s="11"/>
      <c r="V57" s="11">
        <v>2</v>
      </c>
      <c r="W57" s="11"/>
      <c r="X57" s="11"/>
      <c r="Y57" s="11"/>
      <c r="Z57" s="11"/>
      <c r="AA57" s="11">
        <v>17</v>
      </c>
      <c r="AB57" s="11">
        <v>3</v>
      </c>
      <c r="AC57" s="6"/>
      <c r="AD57" s="6"/>
      <c r="AE57" s="6">
        <v>48</v>
      </c>
      <c r="AF57" s="11">
        <v>6</v>
      </c>
      <c r="AG57" s="11">
        <v>4</v>
      </c>
      <c r="AH57" s="11">
        <v>2</v>
      </c>
      <c r="AI57" s="11"/>
      <c r="AJ57" s="11">
        <v>12</v>
      </c>
      <c r="AK57" s="11"/>
      <c r="AL57" s="6">
        <v>2</v>
      </c>
      <c r="AM57" s="6"/>
      <c r="AN57" s="11">
        <v>2</v>
      </c>
      <c r="AO57" s="6"/>
      <c r="AP57" s="11">
        <v>1</v>
      </c>
      <c r="AQ57" s="6">
        <v>21</v>
      </c>
      <c r="AR57" s="6"/>
      <c r="AS57" s="11">
        <v>2</v>
      </c>
      <c r="AT57" s="11">
        <v>9</v>
      </c>
      <c r="AU57" s="11">
        <v>1</v>
      </c>
      <c r="AV57" s="6"/>
      <c r="AW57" s="6"/>
      <c r="AX57" s="6"/>
      <c r="AY57" s="6"/>
      <c r="AZ57" s="6"/>
      <c r="BA57" s="6">
        <v>4</v>
      </c>
      <c r="BB57" s="11"/>
      <c r="BC57" s="11">
        <v>11</v>
      </c>
      <c r="BD57" s="11">
        <v>4</v>
      </c>
      <c r="BE57" s="11"/>
      <c r="BF57" s="11">
        <v>12</v>
      </c>
      <c r="BG57" s="6">
        <v>6</v>
      </c>
      <c r="BH57" s="11">
        <v>7</v>
      </c>
      <c r="BI57" s="6"/>
      <c r="BJ57" s="6"/>
      <c r="BK57" s="6"/>
      <c r="BL57" s="6"/>
      <c r="BM57" s="6"/>
      <c r="BN57" s="11">
        <v>14</v>
      </c>
      <c r="BO57" s="11">
        <v>42</v>
      </c>
      <c r="BP57" s="11"/>
      <c r="BQ57" s="11">
        <v>75</v>
      </c>
      <c r="BR57" s="11">
        <v>5</v>
      </c>
      <c r="BS57" s="11">
        <v>6</v>
      </c>
      <c r="BT57" s="11"/>
      <c r="BU57" s="11"/>
      <c r="BV57" s="11">
        <v>15</v>
      </c>
      <c r="BW57" s="11"/>
      <c r="BX57" s="11"/>
      <c r="BY57" s="11">
        <v>5</v>
      </c>
      <c r="BZ57" s="11"/>
      <c r="CA57" s="11"/>
      <c r="CB57" s="11"/>
      <c r="CC57" s="11"/>
      <c r="CD57" s="11">
        <v>1</v>
      </c>
      <c r="CE57" s="11">
        <v>2</v>
      </c>
      <c r="CF57" s="11">
        <v>2</v>
      </c>
      <c r="CG57" s="11">
        <v>4</v>
      </c>
      <c r="CH57" s="11"/>
      <c r="CI57" s="11">
        <v>8</v>
      </c>
      <c r="CJ57" s="11">
        <v>54</v>
      </c>
      <c r="CK57" s="11">
        <v>25</v>
      </c>
      <c r="CL57" s="11">
        <v>1</v>
      </c>
      <c r="CM57" s="11">
        <v>8</v>
      </c>
      <c r="CN57" s="11">
        <v>3</v>
      </c>
      <c r="CO57" s="11">
        <v>7</v>
      </c>
      <c r="CP57" s="11">
        <v>1</v>
      </c>
      <c r="CQ57" s="11">
        <v>14</v>
      </c>
      <c r="CR57" s="11"/>
      <c r="CS57" s="11">
        <v>1</v>
      </c>
      <c r="CT57" s="11">
        <v>11</v>
      </c>
      <c r="CU57" s="11"/>
      <c r="CV57" s="11">
        <v>2</v>
      </c>
      <c r="CW57" s="11"/>
      <c r="CX57" s="11">
        <v>6</v>
      </c>
      <c r="CY57" s="11">
        <v>2</v>
      </c>
      <c r="CZ57" s="11">
        <v>34</v>
      </c>
      <c r="DA57" s="11">
        <v>6</v>
      </c>
      <c r="DB57" s="11"/>
      <c r="DC57" s="11"/>
      <c r="DD57" s="11"/>
      <c r="DE57" s="11"/>
      <c r="DF57" s="11">
        <v>250</v>
      </c>
      <c r="DG57" s="11"/>
      <c r="DH57" s="11"/>
      <c r="DI57" s="11">
        <v>79</v>
      </c>
      <c r="DJ57" s="11">
        <v>3</v>
      </c>
      <c r="DK57" s="11"/>
      <c r="DL57" s="11"/>
      <c r="DM57" s="11">
        <v>45</v>
      </c>
      <c r="DN57" s="11">
        <v>15</v>
      </c>
      <c r="DO57" s="6">
        <v>31</v>
      </c>
      <c r="DP57" s="6">
        <v>10</v>
      </c>
      <c r="DQ57" s="6"/>
      <c r="DR57" s="6"/>
      <c r="DS57" s="6"/>
      <c r="DT57" s="6"/>
      <c r="DU57">
        <v>1</v>
      </c>
      <c r="DX57" s="11">
        <v>42</v>
      </c>
      <c r="DY57">
        <v>2</v>
      </c>
      <c r="DZ57">
        <v>20</v>
      </c>
      <c r="EB57">
        <v>6</v>
      </c>
      <c r="EE57">
        <v>22</v>
      </c>
      <c r="EG57">
        <v>14</v>
      </c>
      <c r="EH57">
        <v>3</v>
      </c>
      <c r="EK57">
        <v>1</v>
      </c>
      <c r="EL57">
        <v>1</v>
      </c>
      <c r="EM57">
        <v>18</v>
      </c>
      <c r="EN57" s="33">
        <f t="shared" si="9"/>
        <v>1485</v>
      </c>
      <c r="EO57" s="43">
        <f t="shared" si="10"/>
        <v>22.93790546802595</v>
      </c>
      <c r="EP57" s="43">
        <f t="shared" si="8"/>
        <v>25.26369513439945</v>
      </c>
      <c r="EQ57" s="43">
        <f t="shared" si="11"/>
        <v>57.74647887323944</v>
      </c>
      <c r="ER57" s="43"/>
    </row>
    <row r="58" spans="1:148" ht="12.75">
      <c r="A58" s="15" t="s">
        <v>216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>
        <v>1</v>
      </c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11">
        <v>2</v>
      </c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6"/>
      <c r="DP58" s="6"/>
      <c r="DQ58" s="6"/>
      <c r="DR58" s="6"/>
      <c r="DS58" s="6"/>
      <c r="DT58" s="6"/>
      <c r="DX58" s="6"/>
      <c r="EN58" s="33">
        <f t="shared" si="9"/>
        <v>3</v>
      </c>
      <c r="EO58" s="43">
        <f t="shared" si="10"/>
        <v>0.04633920296570899</v>
      </c>
      <c r="EP58" s="43">
        <f t="shared" si="8"/>
        <v>0.051037767948281715</v>
      </c>
      <c r="EQ58" s="43">
        <f t="shared" si="11"/>
        <v>1.408450704225352</v>
      </c>
      <c r="ER58" s="43"/>
    </row>
    <row r="59" spans="1:148" ht="12.75">
      <c r="A59" s="15" t="s">
        <v>217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>
        <v>1</v>
      </c>
      <c r="BQ59" s="6"/>
      <c r="BR59" s="6"/>
      <c r="BS59" s="6">
        <v>1</v>
      </c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6"/>
      <c r="DP59" s="6"/>
      <c r="DQ59" s="6"/>
      <c r="DR59" s="6"/>
      <c r="DS59" s="6"/>
      <c r="DT59" s="6"/>
      <c r="DX59" s="6"/>
      <c r="EN59" s="33">
        <f t="shared" si="9"/>
        <v>2</v>
      </c>
      <c r="EO59" s="43">
        <f t="shared" si="10"/>
        <v>0.030892801977139325</v>
      </c>
      <c r="EP59" s="43">
        <f t="shared" si="8"/>
        <v>0.034025178632187805</v>
      </c>
      <c r="EQ59" s="43">
        <f t="shared" si="11"/>
        <v>1.408450704225352</v>
      </c>
      <c r="ER59" s="43"/>
    </row>
    <row r="60" spans="1:148" ht="12.75">
      <c r="A60" s="15" t="s">
        <v>218</v>
      </c>
      <c r="B60" s="6">
        <v>147</v>
      </c>
      <c r="C60" s="6">
        <v>35</v>
      </c>
      <c r="D60" s="6">
        <v>46</v>
      </c>
      <c r="E60" s="11">
        <v>36</v>
      </c>
      <c r="F60" s="11">
        <v>7</v>
      </c>
      <c r="G60" s="11"/>
      <c r="H60" s="6">
        <v>1</v>
      </c>
      <c r="I60" s="11">
        <v>2</v>
      </c>
      <c r="J60" s="11">
        <v>3</v>
      </c>
      <c r="K60" s="11">
        <v>7</v>
      </c>
      <c r="L60" s="6">
        <v>1</v>
      </c>
      <c r="M60" s="11">
        <v>13</v>
      </c>
      <c r="N60" s="11">
        <v>11</v>
      </c>
      <c r="O60" s="11">
        <v>25</v>
      </c>
      <c r="P60" s="11">
        <v>58</v>
      </c>
      <c r="Q60" s="11"/>
      <c r="R60" s="11">
        <v>16</v>
      </c>
      <c r="S60" s="11">
        <v>4</v>
      </c>
      <c r="T60" s="11">
        <v>3</v>
      </c>
      <c r="U60" s="11"/>
      <c r="V60" s="11"/>
      <c r="W60" s="11"/>
      <c r="X60" s="11">
        <v>3</v>
      </c>
      <c r="Y60" s="11"/>
      <c r="Z60" s="11"/>
      <c r="AA60" s="11">
        <v>12</v>
      </c>
      <c r="AB60" s="11">
        <v>34</v>
      </c>
      <c r="AC60" s="6">
        <v>1</v>
      </c>
      <c r="AD60" s="11">
        <v>3</v>
      </c>
      <c r="AE60" s="6">
        <v>25</v>
      </c>
      <c r="AF60" s="11">
        <v>13</v>
      </c>
      <c r="AG60" s="11">
        <v>4</v>
      </c>
      <c r="AH60" s="11">
        <v>16</v>
      </c>
      <c r="AI60" s="11">
        <v>99</v>
      </c>
      <c r="AJ60" s="11">
        <v>7</v>
      </c>
      <c r="AK60" s="11">
        <v>45</v>
      </c>
      <c r="AL60" s="11">
        <v>2</v>
      </c>
      <c r="AM60" s="11">
        <v>7</v>
      </c>
      <c r="AN60" s="11">
        <v>2</v>
      </c>
      <c r="AO60" s="11"/>
      <c r="AP60" s="11">
        <v>104</v>
      </c>
      <c r="AQ60" s="11">
        <v>1</v>
      </c>
      <c r="AR60" s="11">
        <v>16</v>
      </c>
      <c r="AS60" s="11">
        <v>49</v>
      </c>
      <c r="AT60" s="11">
        <v>96</v>
      </c>
      <c r="AU60" s="11">
        <v>51</v>
      </c>
      <c r="AV60" s="11">
        <v>36</v>
      </c>
      <c r="AW60" s="11">
        <v>51</v>
      </c>
      <c r="AX60" s="11">
        <v>3</v>
      </c>
      <c r="AY60" s="11">
        <v>5</v>
      </c>
      <c r="AZ60" s="11">
        <v>34</v>
      </c>
      <c r="BA60" s="11">
        <v>14</v>
      </c>
      <c r="BB60" s="11">
        <v>24</v>
      </c>
      <c r="BC60" s="11">
        <v>12</v>
      </c>
      <c r="BD60" s="11">
        <v>11</v>
      </c>
      <c r="BE60" s="11">
        <v>165</v>
      </c>
      <c r="BF60" s="11">
        <v>32</v>
      </c>
      <c r="BG60" s="11">
        <v>73</v>
      </c>
      <c r="BH60" s="11">
        <v>19</v>
      </c>
      <c r="BI60" s="11">
        <v>2</v>
      </c>
      <c r="BJ60" s="6">
        <v>1</v>
      </c>
      <c r="BK60" s="6">
        <v>32</v>
      </c>
      <c r="BL60" s="11">
        <v>61</v>
      </c>
      <c r="BM60" s="11">
        <v>12</v>
      </c>
      <c r="BN60" s="11">
        <v>24</v>
      </c>
      <c r="BO60" s="11">
        <v>37</v>
      </c>
      <c r="BP60" s="11">
        <v>11</v>
      </c>
      <c r="BQ60" s="11">
        <v>10</v>
      </c>
      <c r="BR60" s="11">
        <v>4</v>
      </c>
      <c r="BS60" s="11">
        <v>7</v>
      </c>
      <c r="BT60" s="11">
        <v>3</v>
      </c>
      <c r="BU60" s="11">
        <v>10</v>
      </c>
      <c r="BV60" s="11">
        <v>159</v>
      </c>
      <c r="BW60" s="11"/>
      <c r="BX60" s="11">
        <v>24</v>
      </c>
      <c r="BY60" s="11">
        <v>2</v>
      </c>
      <c r="BZ60" s="11">
        <v>20</v>
      </c>
      <c r="CA60" s="11">
        <v>35</v>
      </c>
      <c r="CB60" s="11">
        <v>18</v>
      </c>
      <c r="CC60" s="11">
        <v>1</v>
      </c>
      <c r="CD60" s="11">
        <v>86</v>
      </c>
      <c r="CE60" s="11">
        <v>26</v>
      </c>
      <c r="CF60" s="11">
        <v>54</v>
      </c>
      <c r="CG60" s="11">
        <v>6</v>
      </c>
      <c r="CH60" s="11"/>
      <c r="CI60" s="11">
        <v>22</v>
      </c>
      <c r="CJ60" s="11">
        <v>16</v>
      </c>
      <c r="CK60" s="11">
        <v>41</v>
      </c>
      <c r="CL60" s="11">
        <v>8</v>
      </c>
      <c r="CM60" s="11">
        <v>9</v>
      </c>
      <c r="CN60" s="11">
        <v>1</v>
      </c>
      <c r="CO60" s="11">
        <v>6</v>
      </c>
      <c r="CP60" s="11"/>
      <c r="CQ60" s="11">
        <v>7</v>
      </c>
      <c r="CR60" s="11"/>
      <c r="CS60" s="11">
        <v>77</v>
      </c>
      <c r="CT60" s="11">
        <v>3</v>
      </c>
      <c r="CU60" s="11"/>
      <c r="CV60" s="11">
        <v>15</v>
      </c>
      <c r="CW60" s="11"/>
      <c r="CX60" s="11">
        <v>14</v>
      </c>
      <c r="CY60" s="11">
        <v>19</v>
      </c>
      <c r="CZ60" s="11">
        <v>51</v>
      </c>
      <c r="DA60" s="11">
        <v>8</v>
      </c>
      <c r="DB60" s="11">
        <v>8</v>
      </c>
      <c r="DC60" s="11">
        <v>5</v>
      </c>
      <c r="DD60" s="11">
        <v>1</v>
      </c>
      <c r="DE60" s="11">
        <v>17</v>
      </c>
      <c r="DF60" s="11">
        <v>2</v>
      </c>
      <c r="DG60" s="11">
        <v>22</v>
      </c>
      <c r="DH60" s="11">
        <v>162</v>
      </c>
      <c r="DI60" s="11">
        <v>3</v>
      </c>
      <c r="DJ60" s="11">
        <v>29</v>
      </c>
      <c r="DK60" s="11"/>
      <c r="DL60" s="11">
        <v>33</v>
      </c>
      <c r="DM60" s="11">
        <v>3</v>
      </c>
      <c r="DN60" s="11">
        <v>37</v>
      </c>
      <c r="DO60" s="6"/>
      <c r="DP60" s="6">
        <v>60</v>
      </c>
      <c r="DQ60" s="6">
        <v>12</v>
      </c>
      <c r="DR60" s="6">
        <v>5</v>
      </c>
      <c r="DS60" s="6">
        <v>31</v>
      </c>
      <c r="DT60" s="6">
        <v>1</v>
      </c>
      <c r="DU60">
        <v>6</v>
      </c>
      <c r="DV60">
        <v>2</v>
      </c>
      <c r="DX60" s="11">
        <v>84</v>
      </c>
      <c r="DY60">
        <v>12</v>
      </c>
      <c r="DZ60">
        <v>4</v>
      </c>
      <c r="EA60">
        <v>13</v>
      </c>
      <c r="EB60">
        <v>3</v>
      </c>
      <c r="EC60">
        <v>22</v>
      </c>
      <c r="ED60">
        <v>1</v>
      </c>
      <c r="EE60">
        <v>6</v>
      </c>
      <c r="EF60">
        <v>25</v>
      </c>
      <c r="EG60">
        <v>113</v>
      </c>
      <c r="EH60">
        <v>5</v>
      </c>
      <c r="EI60">
        <v>4</v>
      </c>
      <c r="EJ60">
        <v>1</v>
      </c>
      <c r="EK60">
        <v>38</v>
      </c>
      <c r="EL60">
        <v>1</v>
      </c>
      <c r="EM60">
        <v>71</v>
      </c>
      <c r="EN60" s="33">
        <f t="shared" si="9"/>
        <v>3268</v>
      </c>
      <c r="EO60" s="43">
        <f t="shared" si="10"/>
        <v>50.47883843064566</v>
      </c>
      <c r="EP60" s="43">
        <f t="shared" si="8"/>
        <v>55.597141884994876</v>
      </c>
      <c r="EQ60" s="43">
        <f t="shared" si="11"/>
        <v>88.02816901408451</v>
      </c>
      <c r="ER60" s="43"/>
    </row>
    <row r="61" spans="1:148" ht="12.75">
      <c r="A61" s="15" t="s">
        <v>219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>
        <v>1</v>
      </c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11"/>
      <c r="BC61" s="11">
        <v>1</v>
      </c>
      <c r="BD61" s="11"/>
      <c r="BE61" s="11">
        <v>3</v>
      </c>
      <c r="BF61" s="11"/>
      <c r="BG61" s="6"/>
      <c r="BH61" s="6"/>
      <c r="BI61" s="6"/>
      <c r="BJ61" s="6"/>
      <c r="BK61" s="6"/>
      <c r="BL61" s="6"/>
      <c r="BM61" s="6"/>
      <c r="BN61" s="6"/>
      <c r="BO61" s="6">
        <v>1</v>
      </c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>
        <v>2</v>
      </c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>
        <v>1</v>
      </c>
      <c r="DQ61" s="6"/>
      <c r="DR61" s="6"/>
      <c r="DS61" s="6"/>
      <c r="DT61" s="6"/>
      <c r="DU61">
        <v>1</v>
      </c>
      <c r="DX61" s="6">
        <v>1</v>
      </c>
      <c r="EM61">
        <v>1</v>
      </c>
      <c r="EN61" s="33">
        <f t="shared" si="9"/>
        <v>12</v>
      </c>
      <c r="EO61" s="43">
        <f t="shared" si="10"/>
        <v>0.18535681186283595</v>
      </c>
      <c r="EP61" s="43">
        <f t="shared" si="8"/>
        <v>0.20415107179312686</v>
      </c>
      <c r="EQ61" s="43">
        <f t="shared" si="11"/>
        <v>6.338028169014085</v>
      </c>
      <c r="ER61" s="43"/>
    </row>
    <row r="62" spans="1:148" ht="12.75">
      <c r="A62" s="15" t="s">
        <v>220</v>
      </c>
      <c r="B62" s="6">
        <v>111</v>
      </c>
      <c r="C62" s="6">
        <v>35</v>
      </c>
      <c r="D62" s="6">
        <v>9</v>
      </c>
      <c r="E62" s="11">
        <v>4</v>
      </c>
      <c r="F62" s="11">
        <v>2</v>
      </c>
      <c r="G62" s="11">
        <v>21</v>
      </c>
      <c r="H62" s="6">
        <v>8</v>
      </c>
      <c r="I62" s="11">
        <v>7</v>
      </c>
      <c r="J62" s="11">
        <v>9</v>
      </c>
      <c r="K62" s="11">
        <v>8</v>
      </c>
      <c r="L62" s="6">
        <v>1</v>
      </c>
      <c r="M62" s="11">
        <v>26</v>
      </c>
      <c r="N62" s="11">
        <v>2</v>
      </c>
      <c r="O62" s="11">
        <v>4</v>
      </c>
      <c r="P62" s="11">
        <v>12</v>
      </c>
      <c r="Q62" s="11">
        <v>5</v>
      </c>
      <c r="R62" s="11">
        <v>12</v>
      </c>
      <c r="S62" s="11">
        <v>24</v>
      </c>
      <c r="T62" s="11"/>
      <c r="U62" s="11">
        <v>7</v>
      </c>
      <c r="V62" s="11">
        <v>14</v>
      </c>
      <c r="W62" s="11">
        <v>4</v>
      </c>
      <c r="X62" s="11">
        <v>35</v>
      </c>
      <c r="Y62" s="11">
        <v>3</v>
      </c>
      <c r="Z62" s="11">
        <v>25</v>
      </c>
      <c r="AA62" s="11">
        <v>66</v>
      </c>
      <c r="AB62" s="11">
        <v>4</v>
      </c>
      <c r="AC62" s="6">
        <v>5</v>
      </c>
      <c r="AD62" s="11">
        <v>1</v>
      </c>
      <c r="AE62" s="6">
        <v>28</v>
      </c>
      <c r="AF62" s="11">
        <v>15</v>
      </c>
      <c r="AG62" s="11">
        <v>10</v>
      </c>
      <c r="AH62" s="11">
        <v>16</v>
      </c>
      <c r="AI62" s="11">
        <v>17</v>
      </c>
      <c r="AJ62" s="11">
        <v>1</v>
      </c>
      <c r="AK62" s="11">
        <v>28</v>
      </c>
      <c r="AL62" s="6">
        <v>8</v>
      </c>
      <c r="AM62" s="11">
        <v>9</v>
      </c>
      <c r="AN62" s="11">
        <v>5</v>
      </c>
      <c r="AO62" s="6"/>
      <c r="AP62" s="11">
        <v>29</v>
      </c>
      <c r="AQ62" s="6">
        <v>25</v>
      </c>
      <c r="AR62" s="11">
        <v>14</v>
      </c>
      <c r="AS62" s="11">
        <v>47</v>
      </c>
      <c r="AT62" s="11">
        <v>51</v>
      </c>
      <c r="AU62" s="11">
        <v>56</v>
      </c>
      <c r="AV62" s="11">
        <v>8</v>
      </c>
      <c r="AW62" s="11">
        <v>3</v>
      </c>
      <c r="AX62" s="11">
        <v>1</v>
      </c>
      <c r="AY62" s="11">
        <v>1</v>
      </c>
      <c r="AZ62" s="11">
        <v>8</v>
      </c>
      <c r="BA62" s="6">
        <v>8</v>
      </c>
      <c r="BB62" s="11">
        <v>112</v>
      </c>
      <c r="BC62" s="11">
        <v>8</v>
      </c>
      <c r="BD62" s="11">
        <v>16</v>
      </c>
      <c r="BE62" s="11">
        <v>64</v>
      </c>
      <c r="BF62" s="11">
        <v>14</v>
      </c>
      <c r="BG62" s="6">
        <v>8</v>
      </c>
      <c r="BH62" s="11">
        <v>11</v>
      </c>
      <c r="BI62" s="11">
        <v>12</v>
      </c>
      <c r="BJ62" s="6">
        <v>3</v>
      </c>
      <c r="BK62" s="6">
        <v>5</v>
      </c>
      <c r="BL62" s="11">
        <v>8</v>
      </c>
      <c r="BM62" s="11">
        <v>1</v>
      </c>
      <c r="BN62" s="11">
        <v>18</v>
      </c>
      <c r="BO62" s="11">
        <v>36</v>
      </c>
      <c r="BP62" s="11">
        <v>4</v>
      </c>
      <c r="BQ62" s="11">
        <v>22</v>
      </c>
      <c r="BR62" s="11"/>
      <c r="BS62" s="11">
        <v>13</v>
      </c>
      <c r="BT62" s="11">
        <v>15</v>
      </c>
      <c r="BU62" s="11">
        <v>8</v>
      </c>
      <c r="BV62" s="11">
        <v>52</v>
      </c>
      <c r="BW62" s="11">
        <v>20</v>
      </c>
      <c r="BX62" s="11">
        <v>9</v>
      </c>
      <c r="BY62" s="11">
        <v>40</v>
      </c>
      <c r="BZ62" s="11"/>
      <c r="CA62" s="11">
        <v>21</v>
      </c>
      <c r="CB62" s="11">
        <v>15</v>
      </c>
      <c r="CC62" s="11">
        <v>7</v>
      </c>
      <c r="CD62" s="11">
        <v>17</v>
      </c>
      <c r="CE62" s="11">
        <v>9</v>
      </c>
      <c r="CF62" s="11">
        <v>8</v>
      </c>
      <c r="CG62" s="11">
        <v>3</v>
      </c>
      <c r="CH62" s="11">
        <v>3</v>
      </c>
      <c r="CI62" s="11">
        <v>11</v>
      </c>
      <c r="CJ62" s="11">
        <v>14</v>
      </c>
      <c r="CK62" s="11">
        <v>38</v>
      </c>
      <c r="CL62" s="11">
        <v>37</v>
      </c>
      <c r="CM62" s="11">
        <v>1</v>
      </c>
      <c r="CN62" s="11">
        <v>42</v>
      </c>
      <c r="CO62" s="11">
        <v>2</v>
      </c>
      <c r="CP62" s="11">
        <v>7</v>
      </c>
      <c r="CQ62" s="11">
        <v>12</v>
      </c>
      <c r="CR62" s="11">
        <v>18</v>
      </c>
      <c r="CS62" s="11">
        <v>11</v>
      </c>
      <c r="CT62" s="11">
        <v>7</v>
      </c>
      <c r="CU62" s="11">
        <v>1</v>
      </c>
      <c r="CV62" s="11">
        <v>4</v>
      </c>
      <c r="CW62" s="11">
        <v>4</v>
      </c>
      <c r="CX62" s="11">
        <v>12</v>
      </c>
      <c r="CY62" s="11"/>
      <c r="CZ62" s="11">
        <v>23</v>
      </c>
      <c r="DA62" s="11">
        <v>1</v>
      </c>
      <c r="DB62" s="11">
        <v>3</v>
      </c>
      <c r="DC62" s="11">
        <v>4</v>
      </c>
      <c r="DD62" s="11"/>
      <c r="DE62" s="11">
        <v>17</v>
      </c>
      <c r="DF62" s="11">
        <v>51</v>
      </c>
      <c r="DG62" s="11">
        <v>16</v>
      </c>
      <c r="DH62" s="11">
        <v>2</v>
      </c>
      <c r="DI62" s="11">
        <v>22</v>
      </c>
      <c r="DJ62" s="11">
        <v>5</v>
      </c>
      <c r="DK62" s="11">
        <v>5</v>
      </c>
      <c r="DL62" s="11">
        <v>17</v>
      </c>
      <c r="DM62" s="11">
        <v>16</v>
      </c>
      <c r="DN62" s="11">
        <v>2</v>
      </c>
      <c r="DO62" s="6">
        <v>6</v>
      </c>
      <c r="DP62" s="6">
        <v>48</v>
      </c>
      <c r="DQ62" s="6">
        <v>3</v>
      </c>
      <c r="DR62" s="6">
        <v>31</v>
      </c>
      <c r="DS62" s="6">
        <v>28</v>
      </c>
      <c r="DT62" s="6">
        <v>8</v>
      </c>
      <c r="DU62">
        <v>13</v>
      </c>
      <c r="DV62">
        <v>7</v>
      </c>
      <c r="DX62" s="11">
        <v>58</v>
      </c>
      <c r="DY62">
        <v>15</v>
      </c>
      <c r="DZ62">
        <v>25</v>
      </c>
      <c r="EA62">
        <v>6</v>
      </c>
      <c r="EB62">
        <v>2</v>
      </c>
      <c r="EC62">
        <v>90</v>
      </c>
      <c r="ED62">
        <v>12</v>
      </c>
      <c r="EE62">
        <v>27</v>
      </c>
      <c r="EF62">
        <v>11</v>
      </c>
      <c r="EG62">
        <v>13</v>
      </c>
      <c r="EH62">
        <v>34</v>
      </c>
      <c r="EI62">
        <v>32</v>
      </c>
      <c r="EJ62">
        <v>8</v>
      </c>
      <c r="EK62">
        <v>24</v>
      </c>
      <c r="EM62">
        <v>28</v>
      </c>
      <c r="EN62" s="33">
        <f t="shared" si="9"/>
        <v>2368</v>
      </c>
      <c r="EO62" s="43">
        <f t="shared" si="10"/>
        <v>36.57707754093296</v>
      </c>
      <c r="EP62" s="43">
        <f t="shared" si="8"/>
        <v>40.28581150051036</v>
      </c>
      <c r="EQ62" s="43">
        <f t="shared" si="11"/>
        <v>94.36619718309859</v>
      </c>
      <c r="ER62" s="43"/>
    </row>
    <row r="63" spans="1:148" ht="12.75">
      <c r="A63" s="15" t="s">
        <v>221</v>
      </c>
      <c r="B63" s="6">
        <v>21</v>
      </c>
      <c r="C63" s="6">
        <v>2</v>
      </c>
      <c r="D63" s="11">
        <v>6</v>
      </c>
      <c r="E63" s="11"/>
      <c r="F63" s="11"/>
      <c r="G63" s="11"/>
      <c r="H63" s="6">
        <v>1</v>
      </c>
      <c r="I63" s="6"/>
      <c r="J63" s="6">
        <v>3</v>
      </c>
      <c r="K63" s="6">
        <v>2</v>
      </c>
      <c r="L63" s="6"/>
      <c r="M63" s="6">
        <v>2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11">
        <v>8</v>
      </c>
      <c r="AH63" s="11"/>
      <c r="AI63" s="11">
        <v>6</v>
      </c>
      <c r="AJ63" s="11"/>
      <c r="AK63" s="11"/>
      <c r="AL63" s="6"/>
      <c r="AM63" s="6"/>
      <c r="AN63" s="6"/>
      <c r="AO63" s="6"/>
      <c r="AP63" s="6"/>
      <c r="AQ63" s="6"/>
      <c r="AR63" s="6"/>
      <c r="AS63" s="6">
        <v>3</v>
      </c>
      <c r="AT63" s="6">
        <v>7</v>
      </c>
      <c r="AU63" s="6">
        <v>3</v>
      </c>
      <c r="AV63" s="6"/>
      <c r="AW63" s="6"/>
      <c r="AX63" s="6">
        <v>2</v>
      </c>
      <c r="AY63" s="6"/>
      <c r="AZ63" s="6"/>
      <c r="BA63" s="6">
        <v>1</v>
      </c>
      <c r="BB63" s="11"/>
      <c r="BC63" s="11">
        <v>2</v>
      </c>
      <c r="BD63" s="11">
        <v>2</v>
      </c>
      <c r="BE63" s="11"/>
      <c r="BF63" s="11"/>
      <c r="BG63" s="6"/>
      <c r="BH63" s="6"/>
      <c r="BI63" s="6"/>
      <c r="BJ63" s="6"/>
      <c r="BK63" s="6"/>
      <c r="BL63" s="6"/>
      <c r="BM63" s="6"/>
      <c r="BN63" s="6">
        <v>2</v>
      </c>
      <c r="BO63" s="11">
        <v>1</v>
      </c>
      <c r="BP63" s="6"/>
      <c r="BQ63" s="6"/>
      <c r="BR63" s="6">
        <v>10</v>
      </c>
      <c r="BS63" s="6">
        <v>6</v>
      </c>
      <c r="BT63" s="6"/>
      <c r="BU63" s="6"/>
      <c r="BV63" s="11">
        <v>11</v>
      </c>
      <c r="BW63" s="11"/>
      <c r="BX63" s="11"/>
      <c r="BY63" s="11"/>
      <c r="BZ63" s="11">
        <v>1</v>
      </c>
      <c r="CA63" s="11">
        <v>4</v>
      </c>
      <c r="CB63" s="11">
        <v>3</v>
      </c>
      <c r="CC63" s="11">
        <v>2</v>
      </c>
      <c r="CD63" s="11"/>
      <c r="CE63" s="11"/>
      <c r="CF63" s="11"/>
      <c r="CG63" s="11"/>
      <c r="CH63" s="11"/>
      <c r="CI63" s="11">
        <v>1</v>
      </c>
      <c r="CJ63" s="11"/>
      <c r="CK63" s="6"/>
      <c r="CL63" s="6">
        <v>3</v>
      </c>
      <c r="CM63" s="6"/>
      <c r="CN63" s="6"/>
      <c r="CO63" s="6"/>
      <c r="CP63" s="6"/>
      <c r="CQ63" s="6"/>
      <c r="CR63" s="6"/>
      <c r="CS63" s="11">
        <v>4</v>
      </c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>
        <v>1</v>
      </c>
      <c r="DG63" s="6"/>
      <c r="DH63" s="6"/>
      <c r="DI63" s="6"/>
      <c r="DJ63" s="6"/>
      <c r="DK63" s="6"/>
      <c r="DL63" s="6"/>
      <c r="DM63" s="6"/>
      <c r="DN63" s="6"/>
      <c r="DO63" s="6"/>
      <c r="DP63" s="6">
        <v>2</v>
      </c>
      <c r="DQ63" s="6"/>
      <c r="DR63" s="6"/>
      <c r="DS63" s="6">
        <v>1</v>
      </c>
      <c r="DT63" s="6"/>
      <c r="DX63" s="11">
        <v>2</v>
      </c>
      <c r="EK63">
        <v>1</v>
      </c>
      <c r="EM63">
        <v>2</v>
      </c>
      <c r="EN63" s="33">
        <f t="shared" si="9"/>
        <v>128</v>
      </c>
      <c r="EO63" s="43">
        <f t="shared" si="10"/>
        <v>1.9771393265369168</v>
      </c>
      <c r="EP63" s="43">
        <f t="shared" si="8"/>
        <v>2.1776114324600195</v>
      </c>
      <c r="EQ63" s="43">
        <f t="shared" si="11"/>
        <v>23.943661971830984</v>
      </c>
      <c r="ER63" s="43"/>
    </row>
    <row r="64" spans="1:148" ht="12.75">
      <c r="A64" s="15" t="s">
        <v>222</v>
      </c>
      <c r="B64" s="6"/>
      <c r="C64" s="6"/>
      <c r="D64" s="11"/>
      <c r="E64" s="11"/>
      <c r="F64" s="11"/>
      <c r="G64" s="11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11"/>
      <c r="AH64" s="11"/>
      <c r="AI64" s="11"/>
      <c r="AJ64" s="11"/>
      <c r="AK64" s="11"/>
      <c r="AL64" s="6"/>
      <c r="AM64" s="6"/>
      <c r="AN64" s="6"/>
      <c r="AO64" s="6">
        <v>2</v>
      </c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11"/>
      <c r="BC64" s="11"/>
      <c r="BD64" s="11"/>
      <c r="BE64" s="11"/>
      <c r="BF64" s="11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>
        <v>5</v>
      </c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X64" s="11"/>
      <c r="EN64" s="33">
        <f t="shared" si="9"/>
        <v>7</v>
      </c>
      <c r="EO64" s="43">
        <f t="shared" si="10"/>
        <v>0.10812480691998765</v>
      </c>
      <c r="EP64" s="43">
        <f t="shared" si="8"/>
        <v>0.11908812521265733</v>
      </c>
      <c r="EQ64" s="43">
        <f t="shared" si="11"/>
        <v>1.408450704225352</v>
      </c>
      <c r="ER64" s="43"/>
    </row>
    <row r="65" spans="1:148" ht="12.75">
      <c r="A65" s="15" t="s">
        <v>223</v>
      </c>
      <c r="B65" s="6"/>
      <c r="C65" s="6"/>
      <c r="D65" s="6"/>
      <c r="E65" s="6"/>
      <c r="F65" s="6">
        <v>1</v>
      </c>
      <c r="G65" s="6"/>
      <c r="H65" s="6"/>
      <c r="I65" s="6"/>
      <c r="J65" s="6"/>
      <c r="K65" s="11">
        <v>3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>
        <v>1</v>
      </c>
      <c r="AI65" s="6"/>
      <c r="AJ65" s="6">
        <v>2</v>
      </c>
      <c r="AK65" s="6"/>
      <c r="AL65" s="6"/>
      <c r="AM65" s="6"/>
      <c r="AN65" s="6"/>
      <c r="AO65" s="6"/>
      <c r="AP65" s="6"/>
      <c r="AQ65" s="6">
        <v>9</v>
      </c>
      <c r="AR65" s="6"/>
      <c r="AS65" s="6"/>
      <c r="AT65" s="6"/>
      <c r="AU65" s="6"/>
      <c r="AV65" s="6"/>
      <c r="AW65" s="6"/>
      <c r="AX65" s="6"/>
      <c r="AY65" s="6"/>
      <c r="AZ65" s="6"/>
      <c r="BA65" s="6">
        <v>1</v>
      </c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>
        <v>1</v>
      </c>
      <c r="BV65" s="6"/>
      <c r="BW65" s="6">
        <v>1</v>
      </c>
      <c r="BX65" s="6">
        <v>5</v>
      </c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>
        <v>1</v>
      </c>
      <c r="CJ65" s="6"/>
      <c r="CK65" s="6"/>
      <c r="CL65" s="6"/>
      <c r="CM65" s="6">
        <v>13</v>
      </c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>
        <v>15</v>
      </c>
      <c r="DQ65" s="6"/>
      <c r="DR65" s="6"/>
      <c r="DS65" s="6"/>
      <c r="DT65" s="6"/>
      <c r="DX65" s="6"/>
      <c r="EA65">
        <v>3</v>
      </c>
      <c r="EB65">
        <v>1</v>
      </c>
      <c r="EE65">
        <v>3</v>
      </c>
      <c r="EN65" s="33">
        <f t="shared" si="9"/>
        <v>60</v>
      </c>
      <c r="EO65" s="43">
        <f t="shared" si="10"/>
        <v>0.9267840593141798</v>
      </c>
      <c r="EP65" s="43">
        <f t="shared" si="8"/>
        <v>1.0207553589656342</v>
      </c>
      <c r="EQ65" s="43">
        <f t="shared" si="11"/>
        <v>10.56338028169014</v>
      </c>
      <c r="ER65" s="43"/>
    </row>
    <row r="66" spans="1:148" ht="12.75">
      <c r="A66" s="15" t="s">
        <v>224</v>
      </c>
      <c r="B66" s="6"/>
      <c r="C66" s="6"/>
      <c r="D66" s="6"/>
      <c r="E66" s="6"/>
      <c r="F66" s="6"/>
      <c r="G66" s="6"/>
      <c r="H66" s="6">
        <v>4</v>
      </c>
      <c r="I66" s="6"/>
      <c r="J66" s="6"/>
      <c r="K66" s="11">
        <v>7</v>
      </c>
      <c r="L66" s="6"/>
      <c r="M66" s="6"/>
      <c r="N66" s="6"/>
      <c r="O66" s="6"/>
      <c r="P66" s="6"/>
      <c r="Q66" s="6"/>
      <c r="R66" s="6">
        <v>1</v>
      </c>
      <c r="S66" s="6"/>
      <c r="T66" s="6"/>
      <c r="U66" s="6">
        <v>1</v>
      </c>
      <c r="V66" s="6">
        <v>6</v>
      </c>
      <c r="W66" s="6"/>
      <c r="X66" s="6"/>
      <c r="Y66" s="6"/>
      <c r="Z66" s="6">
        <v>10</v>
      </c>
      <c r="AA66" s="6">
        <v>1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>
        <v>4</v>
      </c>
      <c r="AO66" s="6">
        <v>9</v>
      </c>
      <c r="AP66" s="6"/>
      <c r="AQ66" s="11">
        <v>1</v>
      </c>
      <c r="AR66" s="11"/>
      <c r="AS66" s="11"/>
      <c r="AT66" s="11"/>
      <c r="AU66" s="11"/>
      <c r="AV66" s="11"/>
      <c r="AW66" s="11"/>
      <c r="AX66" s="11">
        <v>1</v>
      </c>
      <c r="AY66" s="11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>
        <v>2</v>
      </c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>
        <v>8</v>
      </c>
      <c r="BZ66" s="6"/>
      <c r="CA66" s="6"/>
      <c r="CB66" s="11">
        <v>1</v>
      </c>
      <c r="CC66" s="6"/>
      <c r="CD66" s="6"/>
      <c r="CE66" s="6"/>
      <c r="CF66" s="6"/>
      <c r="CG66" s="6"/>
      <c r="CH66" s="6">
        <v>1</v>
      </c>
      <c r="CI66" s="6">
        <v>2</v>
      </c>
      <c r="CJ66" s="6"/>
      <c r="CK66" s="6">
        <v>1</v>
      </c>
      <c r="CL66" s="11">
        <v>2</v>
      </c>
      <c r="CM66" s="11"/>
      <c r="CN66" s="6"/>
      <c r="CO66" s="11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>
        <v>6</v>
      </c>
      <c r="DG66" s="6"/>
      <c r="DH66" s="6"/>
      <c r="DI66" s="6"/>
      <c r="DJ66" s="6"/>
      <c r="DK66" s="6"/>
      <c r="DL66" s="6"/>
      <c r="DM66" s="6"/>
      <c r="DN66" s="6"/>
      <c r="DO66" s="6"/>
      <c r="DP66" s="6">
        <v>17</v>
      </c>
      <c r="DQ66" s="6"/>
      <c r="DR66" s="6"/>
      <c r="DS66" s="6"/>
      <c r="DT66" s="6"/>
      <c r="DX66" s="6"/>
      <c r="EN66" s="33">
        <f t="shared" si="9"/>
        <v>85</v>
      </c>
      <c r="EO66" s="43">
        <f t="shared" si="10"/>
        <v>1.3129440840284214</v>
      </c>
      <c r="EP66" s="43">
        <f t="shared" si="8"/>
        <v>1.4460700918679819</v>
      </c>
      <c r="EQ66" s="43">
        <f t="shared" si="11"/>
        <v>14.084507042253522</v>
      </c>
      <c r="ER66" s="43"/>
    </row>
    <row r="67" spans="1:148" ht="12.75">
      <c r="A67" s="15" t="s">
        <v>225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>
        <v>1</v>
      </c>
      <c r="V67" s="6"/>
      <c r="W67" s="6"/>
      <c r="X67" s="6"/>
      <c r="Y67" s="6"/>
      <c r="Z67" s="6">
        <v>1</v>
      </c>
      <c r="AA67" s="6"/>
      <c r="AB67" s="6"/>
      <c r="AC67" s="6"/>
      <c r="AD67" s="6"/>
      <c r="AE67" s="6"/>
      <c r="AF67" s="6"/>
      <c r="AG67" s="6"/>
      <c r="AH67" s="6">
        <v>1</v>
      </c>
      <c r="AI67" s="6"/>
      <c r="AJ67" s="6"/>
      <c r="AK67" s="6">
        <v>1</v>
      </c>
      <c r="AL67" s="6"/>
      <c r="AM67" s="6"/>
      <c r="AN67" s="6">
        <v>6</v>
      </c>
      <c r="AO67" s="6">
        <v>1</v>
      </c>
      <c r="AP67" s="6"/>
      <c r="AQ67" s="6">
        <v>1</v>
      </c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>
        <v>1</v>
      </c>
      <c r="BZ67" s="6"/>
      <c r="CA67" s="6"/>
      <c r="CB67" s="11">
        <v>1</v>
      </c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X67" s="6"/>
      <c r="EN67" s="33">
        <f t="shared" si="9"/>
        <v>14</v>
      </c>
      <c r="EO67" s="43">
        <f t="shared" si="10"/>
        <v>0.2162496138399753</v>
      </c>
      <c r="EP67" s="43">
        <f t="shared" si="8"/>
        <v>0.23817625042531465</v>
      </c>
      <c r="EQ67" s="43">
        <f t="shared" si="11"/>
        <v>6.338028169014085</v>
      </c>
      <c r="ER67" s="43"/>
    </row>
    <row r="68" spans="1:148" ht="12.75">
      <c r="A68" s="15" t="s">
        <v>226</v>
      </c>
      <c r="B68" s="6">
        <v>150</v>
      </c>
      <c r="C68" s="6">
        <v>100</v>
      </c>
      <c r="D68" s="6">
        <v>15</v>
      </c>
      <c r="E68" s="11">
        <v>30</v>
      </c>
      <c r="F68" s="11"/>
      <c r="G68" s="11">
        <v>266</v>
      </c>
      <c r="H68" s="6">
        <v>1</v>
      </c>
      <c r="I68" s="11">
        <v>49</v>
      </c>
      <c r="J68" s="11">
        <v>18</v>
      </c>
      <c r="K68" s="11">
        <v>15</v>
      </c>
      <c r="L68" s="6">
        <v>11</v>
      </c>
      <c r="M68" s="11">
        <v>22</v>
      </c>
      <c r="N68" s="11">
        <v>62</v>
      </c>
      <c r="O68" s="11">
        <v>47</v>
      </c>
      <c r="P68" s="11">
        <v>27</v>
      </c>
      <c r="Q68" s="11">
        <v>97</v>
      </c>
      <c r="R68" s="11">
        <v>132</v>
      </c>
      <c r="S68" s="11">
        <v>14</v>
      </c>
      <c r="T68" s="11">
        <v>24</v>
      </c>
      <c r="U68" s="11"/>
      <c r="V68" s="11">
        <v>125</v>
      </c>
      <c r="W68" s="11">
        <v>200</v>
      </c>
      <c r="X68" s="11">
        <v>7</v>
      </c>
      <c r="Y68" s="11"/>
      <c r="Z68" s="11">
        <v>10</v>
      </c>
      <c r="AA68" s="11">
        <v>22</v>
      </c>
      <c r="AB68" s="11">
        <v>10</v>
      </c>
      <c r="AC68" s="6">
        <v>34</v>
      </c>
      <c r="AD68" s="11">
        <v>1</v>
      </c>
      <c r="AE68" s="6">
        <v>28</v>
      </c>
      <c r="AF68" s="11">
        <v>8</v>
      </c>
      <c r="AG68" s="11">
        <v>6</v>
      </c>
      <c r="AH68" s="11">
        <v>14</v>
      </c>
      <c r="AI68" s="11">
        <v>84</v>
      </c>
      <c r="AJ68" s="11">
        <v>114</v>
      </c>
      <c r="AK68" s="11">
        <v>203</v>
      </c>
      <c r="AL68" s="6">
        <v>29</v>
      </c>
      <c r="AM68" s="11">
        <v>178</v>
      </c>
      <c r="AN68" s="11">
        <v>111</v>
      </c>
      <c r="AO68" s="11">
        <v>270</v>
      </c>
      <c r="AP68" s="11">
        <v>185</v>
      </c>
      <c r="AQ68" s="6">
        <v>55</v>
      </c>
      <c r="AR68" s="11">
        <v>14</v>
      </c>
      <c r="AS68" s="11">
        <v>32</v>
      </c>
      <c r="AT68" s="11">
        <v>107</v>
      </c>
      <c r="AU68" s="11">
        <v>16</v>
      </c>
      <c r="AV68" s="11">
        <v>139</v>
      </c>
      <c r="AW68" s="11">
        <v>28</v>
      </c>
      <c r="AX68" s="11">
        <v>47</v>
      </c>
      <c r="AY68" s="11">
        <v>34</v>
      </c>
      <c r="AZ68" s="11">
        <v>47</v>
      </c>
      <c r="BA68" s="6">
        <v>31</v>
      </c>
      <c r="BB68" s="11">
        <v>110</v>
      </c>
      <c r="BC68" s="11">
        <v>50</v>
      </c>
      <c r="BD68" s="11">
        <v>46</v>
      </c>
      <c r="BE68" s="11">
        <v>40</v>
      </c>
      <c r="BF68" s="11">
        <v>15</v>
      </c>
      <c r="BG68" s="6">
        <v>90</v>
      </c>
      <c r="BH68" s="11">
        <v>24</v>
      </c>
      <c r="BI68" s="11">
        <v>12</v>
      </c>
      <c r="BJ68" s="6">
        <v>90</v>
      </c>
      <c r="BK68" s="6">
        <v>55</v>
      </c>
      <c r="BL68" s="11">
        <v>27</v>
      </c>
      <c r="BM68" s="11">
        <v>125</v>
      </c>
      <c r="BN68" s="11">
        <v>37</v>
      </c>
      <c r="BO68" s="11">
        <v>130</v>
      </c>
      <c r="BP68" s="11">
        <v>36</v>
      </c>
      <c r="BQ68" s="11">
        <v>35</v>
      </c>
      <c r="BR68" s="11">
        <v>30</v>
      </c>
      <c r="BS68" s="11">
        <v>72</v>
      </c>
      <c r="BT68" s="11">
        <v>61</v>
      </c>
      <c r="BU68" s="11">
        <v>60</v>
      </c>
      <c r="BV68" s="11">
        <v>329</v>
      </c>
      <c r="BW68" s="11">
        <v>45</v>
      </c>
      <c r="BX68" s="11">
        <v>43</v>
      </c>
      <c r="BY68" s="11">
        <v>46</v>
      </c>
      <c r="BZ68" s="11"/>
      <c r="CA68" s="11">
        <v>32</v>
      </c>
      <c r="CB68" s="11">
        <v>54</v>
      </c>
      <c r="CC68" s="11"/>
      <c r="CD68" s="11">
        <v>39</v>
      </c>
      <c r="CE68" s="11">
        <v>20</v>
      </c>
      <c r="CF68" s="11">
        <v>5</v>
      </c>
      <c r="CG68" s="11">
        <v>7</v>
      </c>
      <c r="CH68" s="11">
        <v>39</v>
      </c>
      <c r="CI68" s="11">
        <v>51</v>
      </c>
      <c r="CJ68" s="11">
        <v>18</v>
      </c>
      <c r="CK68" s="6">
        <v>25</v>
      </c>
      <c r="CL68" s="11">
        <v>160</v>
      </c>
      <c r="CM68" s="11">
        <v>10</v>
      </c>
      <c r="CN68" s="11">
        <v>85</v>
      </c>
      <c r="CO68" s="11">
        <v>3</v>
      </c>
      <c r="CP68" s="11">
        <v>1</v>
      </c>
      <c r="CQ68" s="11">
        <v>115</v>
      </c>
      <c r="CR68" s="11">
        <v>460</v>
      </c>
      <c r="CS68" s="11">
        <v>30</v>
      </c>
      <c r="CT68" s="11">
        <v>28</v>
      </c>
      <c r="CU68" s="11">
        <v>7</v>
      </c>
      <c r="CV68" s="11">
        <v>35</v>
      </c>
      <c r="CW68" s="11"/>
      <c r="CX68" s="11">
        <v>23</v>
      </c>
      <c r="CY68" s="11">
        <v>10</v>
      </c>
      <c r="CZ68" s="11">
        <v>20</v>
      </c>
      <c r="DA68" s="11">
        <v>12</v>
      </c>
      <c r="DB68" s="11">
        <v>12</v>
      </c>
      <c r="DC68" s="11"/>
      <c r="DD68" s="11">
        <v>5</v>
      </c>
      <c r="DE68" s="11">
        <v>71</v>
      </c>
      <c r="DF68" s="11">
        <v>73</v>
      </c>
      <c r="DG68" s="11">
        <v>86</v>
      </c>
      <c r="DH68" s="11">
        <v>123</v>
      </c>
      <c r="DI68" s="11">
        <v>79</v>
      </c>
      <c r="DJ68" s="11">
        <v>40</v>
      </c>
      <c r="DK68" s="11">
        <v>9</v>
      </c>
      <c r="DL68" s="11">
        <v>130</v>
      </c>
      <c r="DM68" s="11">
        <v>22</v>
      </c>
      <c r="DN68" s="11">
        <v>2</v>
      </c>
      <c r="DO68" s="6">
        <v>31</v>
      </c>
      <c r="DP68" s="6">
        <v>144</v>
      </c>
      <c r="DQ68" s="6">
        <v>110</v>
      </c>
      <c r="DR68" s="6">
        <v>36</v>
      </c>
      <c r="DS68" s="6">
        <v>79</v>
      </c>
      <c r="DT68" s="6">
        <v>51</v>
      </c>
      <c r="DU68">
        <v>16</v>
      </c>
      <c r="DV68">
        <v>30</v>
      </c>
      <c r="DX68" s="11">
        <v>55</v>
      </c>
      <c r="DY68">
        <v>38</v>
      </c>
      <c r="DZ68">
        <v>60</v>
      </c>
      <c r="EA68">
        <v>20</v>
      </c>
      <c r="EB68">
        <v>10</v>
      </c>
      <c r="EC68">
        <v>63</v>
      </c>
      <c r="ED68">
        <v>140</v>
      </c>
      <c r="EE68">
        <v>52</v>
      </c>
      <c r="EF68">
        <v>370</v>
      </c>
      <c r="EG68">
        <v>89</v>
      </c>
      <c r="EH68">
        <v>38</v>
      </c>
      <c r="EI68">
        <v>11</v>
      </c>
      <c r="EJ68">
        <v>42</v>
      </c>
      <c r="EK68">
        <v>128</v>
      </c>
      <c r="EL68">
        <v>105</v>
      </c>
      <c r="EM68">
        <v>77</v>
      </c>
      <c r="EN68" s="33">
        <f t="shared" si="9"/>
        <v>8613</v>
      </c>
      <c r="EO68" s="43">
        <f t="shared" si="10"/>
        <v>133.0398517145505</v>
      </c>
      <c r="EP68" s="43">
        <f t="shared" si="8"/>
        <v>146.52943177951678</v>
      </c>
      <c r="EQ68" s="43">
        <f t="shared" si="11"/>
        <v>94.36619718309859</v>
      </c>
      <c r="ER68" s="43"/>
    </row>
    <row r="69" spans="1:148" ht="12.75">
      <c r="A69" s="15" t="s">
        <v>227</v>
      </c>
      <c r="B69" s="6">
        <v>51</v>
      </c>
      <c r="C69" s="6">
        <v>5</v>
      </c>
      <c r="D69" s="6">
        <v>25</v>
      </c>
      <c r="E69" s="11">
        <v>10</v>
      </c>
      <c r="F69" s="11"/>
      <c r="G69" s="11"/>
      <c r="H69" s="6">
        <v>20</v>
      </c>
      <c r="I69" s="11">
        <v>19</v>
      </c>
      <c r="J69" s="6">
        <v>10</v>
      </c>
      <c r="K69" s="11">
        <v>1</v>
      </c>
      <c r="L69" s="6"/>
      <c r="M69" s="11">
        <v>16</v>
      </c>
      <c r="N69" s="6"/>
      <c r="O69" s="11">
        <v>9</v>
      </c>
      <c r="P69" s="11">
        <v>32</v>
      </c>
      <c r="Q69" s="11">
        <v>2</v>
      </c>
      <c r="R69" s="11">
        <v>31</v>
      </c>
      <c r="S69" s="11">
        <v>6</v>
      </c>
      <c r="T69" s="11">
        <v>43</v>
      </c>
      <c r="U69" s="11">
        <v>5</v>
      </c>
      <c r="V69" s="11">
        <v>19</v>
      </c>
      <c r="W69" s="11">
        <v>18</v>
      </c>
      <c r="X69" s="11"/>
      <c r="Y69" s="11"/>
      <c r="Z69" s="11">
        <v>8</v>
      </c>
      <c r="AA69" s="11">
        <v>52</v>
      </c>
      <c r="AB69" s="11">
        <v>10</v>
      </c>
      <c r="AC69" s="6">
        <v>36</v>
      </c>
      <c r="AD69" s="11">
        <v>9</v>
      </c>
      <c r="AE69" s="6">
        <v>27</v>
      </c>
      <c r="AF69" s="11">
        <v>7</v>
      </c>
      <c r="AG69" s="11">
        <v>18</v>
      </c>
      <c r="AH69" s="11">
        <v>6</v>
      </c>
      <c r="AI69" s="11">
        <v>65</v>
      </c>
      <c r="AJ69" s="11">
        <v>32</v>
      </c>
      <c r="AK69" s="11">
        <v>40</v>
      </c>
      <c r="AL69" s="6">
        <v>65</v>
      </c>
      <c r="AM69" s="11">
        <v>123</v>
      </c>
      <c r="AN69" s="11">
        <v>33</v>
      </c>
      <c r="AO69" s="11">
        <v>11</v>
      </c>
      <c r="AP69" s="11">
        <v>123</v>
      </c>
      <c r="AQ69" s="6">
        <v>32</v>
      </c>
      <c r="AR69" s="6"/>
      <c r="AS69" s="11">
        <v>24</v>
      </c>
      <c r="AT69" s="11">
        <v>25</v>
      </c>
      <c r="AU69" s="11">
        <v>1</v>
      </c>
      <c r="AV69" s="11">
        <v>86</v>
      </c>
      <c r="AW69" s="11">
        <v>13</v>
      </c>
      <c r="AX69" s="11">
        <v>22</v>
      </c>
      <c r="AY69" s="11">
        <v>5</v>
      </c>
      <c r="AZ69" s="11">
        <v>62</v>
      </c>
      <c r="BA69" s="11">
        <v>15</v>
      </c>
      <c r="BB69" s="11">
        <v>18</v>
      </c>
      <c r="BC69" s="11">
        <v>30</v>
      </c>
      <c r="BD69" s="11">
        <v>7</v>
      </c>
      <c r="BE69" s="11">
        <v>20</v>
      </c>
      <c r="BF69" s="11">
        <v>25</v>
      </c>
      <c r="BG69" s="11">
        <v>48</v>
      </c>
      <c r="BH69" s="11">
        <v>29</v>
      </c>
      <c r="BI69" s="11">
        <v>11</v>
      </c>
      <c r="BJ69" s="6">
        <v>29</v>
      </c>
      <c r="BK69" s="6">
        <v>17</v>
      </c>
      <c r="BL69" s="11">
        <v>30</v>
      </c>
      <c r="BM69" s="11">
        <v>36</v>
      </c>
      <c r="BN69" s="11">
        <v>28</v>
      </c>
      <c r="BO69" s="11">
        <v>110</v>
      </c>
      <c r="BP69" s="11">
        <v>17</v>
      </c>
      <c r="BQ69" s="11">
        <v>65</v>
      </c>
      <c r="BR69" s="11">
        <v>20</v>
      </c>
      <c r="BS69" s="11">
        <v>23</v>
      </c>
      <c r="BT69" s="11">
        <v>12</v>
      </c>
      <c r="BU69" s="11">
        <v>30</v>
      </c>
      <c r="BV69" s="11">
        <v>131</v>
      </c>
      <c r="BW69" s="11">
        <v>33</v>
      </c>
      <c r="BX69" s="11">
        <v>39</v>
      </c>
      <c r="BY69" s="11">
        <v>23</v>
      </c>
      <c r="BZ69" s="11">
        <v>15</v>
      </c>
      <c r="CA69" s="11">
        <v>73</v>
      </c>
      <c r="CB69" s="11"/>
      <c r="CC69" s="11"/>
      <c r="CD69" s="11">
        <v>61</v>
      </c>
      <c r="CE69" s="11">
        <v>59</v>
      </c>
      <c r="CF69" s="11">
        <v>2</v>
      </c>
      <c r="CG69" s="11">
        <v>59</v>
      </c>
      <c r="CH69" s="11">
        <v>22</v>
      </c>
      <c r="CI69" s="11">
        <v>100</v>
      </c>
      <c r="CJ69" s="11">
        <v>59</v>
      </c>
      <c r="CK69" s="6">
        <v>86</v>
      </c>
      <c r="CL69" s="11">
        <v>50</v>
      </c>
      <c r="CM69" s="11">
        <v>18</v>
      </c>
      <c r="CN69" s="11">
        <v>5</v>
      </c>
      <c r="CO69" s="11">
        <v>62</v>
      </c>
      <c r="CP69" s="6"/>
      <c r="CQ69" s="11">
        <v>21</v>
      </c>
      <c r="CR69" s="11"/>
      <c r="CS69" s="11">
        <v>23</v>
      </c>
      <c r="CT69" s="11">
        <v>27</v>
      </c>
      <c r="CU69" s="11"/>
      <c r="CV69" s="11">
        <v>4</v>
      </c>
      <c r="CW69" s="11"/>
      <c r="CX69" s="11">
        <v>6</v>
      </c>
      <c r="CY69" s="11">
        <v>29</v>
      </c>
      <c r="CZ69" s="11">
        <v>41</v>
      </c>
      <c r="DA69" s="11">
        <v>2</v>
      </c>
      <c r="DB69" s="11"/>
      <c r="DC69" s="11">
        <v>10</v>
      </c>
      <c r="DD69" s="11"/>
      <c r="DE69" s="11">
        <v>92</v>
      </c>
      <c r="DF69" s="11">
        <v>29</v>
      </c>
      <c r="DG69" s="11">
        <v>6</v>
      </c>
      <c r="DH69" s="11">
        <v>80</v>
      </c>
      <c r="DI69" s="11">
        <v>14</v>
      </c>
      <c r="DJ69" s="11">
        <v>28</v>
      </c>
      <c r="DK69" s="11">
        <v>3</v>
      </c>
      <c r="DL69" s="11">
        <v>23</v>
      </c>
      <c r="DM69" s="11"/>
      <c r="DN69" s="11"/>
      <c r="DO69" s="6">
        <v>7</v>
      </c>
      <c r="DP69" s="6">
        <v>83</v>
      </c>
      <c r="DQ69" s="6">
        <v>58</v>
      </c>
      <c r="DR69" s="6"/>
      <c r="DS69" s="6">
        <v>79</v>
      </c>
      <c r="DT69" s="6">
        <v>36</v>
      </c>
      <c r="DU69">
        <v>15</v>
      </c>
      <c r="DX69" s="11">
        <v>36</v>
      </c>
      <c r="DY69">
        <v>27</v>
      </c>
      <c r="DZ69">
        <v>4</v>
      </c>
      <c r="EA69">
        <v>12</v>
      </c>
      <c r="EB69">
        <v>12</v>
      </c>
      <c r="EC69">
        <v>17</v>
      </c>
      <c r="ED69">
        <v>9</v>
      </c>
      <c r="EE69">
        <v>60</v>
      </c>
      <c r="EF69">
        <v>170</v>
      </c>
      <c r="EG69">
        <v>74</v>
      </c>
      <c r="EH69">
        <v>12</v>
      </c>
      <c r="EI69">
        <v>38</v>
      </c>
      <c r="EJ69">
        <v>38</v>
      </c>
      <c r="EK69">
        <v>105</v>
      </c>
      <c r="EL69">
        <v>39</v>
      </c>
      <c r="EM69">
        <v>30</v>
      </c>
      <c r="EN69" s="33">
        <f t="shared" si="9"/>
        <v>4173</v>
      </c>
      <c r="EO69" s="43">
        <f t="shared" si="10"/>
        <v>64.4578313253012</v>
      </c>
      <c r="EP69" s="43">
        <f t="shared" si="8"/>
        <v>70.99353521605987</v>
      </c>
      <c r="EQ69" s="43">
        <f t="shared" si="11"/>
        <v>85.91549295774648</v>
      </c>
      <c r="ER69" s="43"/>
    </row>
    <row r="70" spans="1:148" ht="12.75">
      <c r="A70" s="15" t="s">
        <v>228</v>
      </c>
      <c r="B70" s="6">
        <v>88</v>
      </c>
      <c r="C70" s="6">
        <v>1</v>
      </c>
      <c r="D70" s="6">
        <v>8</v>
      </c>
      <c r="E70" s="6"/>
      <c r="F70" s="6"/>
      <c r="G70" s="6"/>
      <c r="H70" s="6"/>
      <c r="I70" s="6"/>
      <c r="J70" s="6"/>
      <c r="K70" s="6"/>
      <c r="L70" s="6"/>
      <c r="M70" s="6"/>
      <c r="N70" s="11">
        <v>2</v>
      </c>
      <c r="O70" s="11">
        <v>2</v>
      </c>
      <c r="P70" s="11">
        <v>8</v>
      </c>
      <c r="Q70" s="11"/>
      <c r="R70" s="11">
        <v>5</v>
      </c>
      <c r="S70" s="11"/>
      <c r="T70" s="11">
        <v>4</v>
      </c>
      <c r="U70" s="11"/>
      <c r="V70" s="11">
        <v>15</v>
      </c>
      <c r="W70" s="11"/>
      <c r="X70" s="11"/>
      <c r="Y70" s="11"/>
      <c r="Z70" s="11">
        <v>1</v>
      </c>
      <c r="AA70" s="11"/>
      <c r="AB70" s="11"/>
      <c r="AC70" s="6"/>
      <c r="AD70" s="6"/>
      <c r="AE70" s="6"/>
      <c r="AF70" s="6"/>
      <c r="AG70" s="6"/>
      <c r="AH70" s="6"/>
      <c r="AI70" s="6">
        <v>13</v>
      </c>
      <c r="AJ70" s="6"/>
      <c r="AK70" s="6">
        <v>7</v>
      </c>
      <c r="AL70" s="6"/>
      <c r="AM70" s="6"/>
      <c r="AN70" s="11">
        <v>5</v>
      </c>
      <c r="AO70" s="11">
        <v>2</v>
      </c>
      <c r="AP70" s="6"/>
      <c r="AQ70" s="6"/>
      <c r="AR70" s="6"/>
      <c r="AS70" s="6">
        <v>6</v>
      </c>
      <c r="AT70" s="6"/>
      <c r="AU70" s="6">
        <v>2</v>
      </c>
      <c r="AV70" s="6">
        <v>5</v>
      </c>
      <c r="AW70" s="6"/>
      <c r="AX70" s="11">
        <v>2</v>
      </c>
      <c r="AY70" s="6"/>
      <c r="AZ70" s="6">
        <v>3</v>
      </c>
      <c r="BA70" s="6"/>
      <c r="BB70" s="6">
        <v>17</v>
      </c>
      <c r="BC70" s="11">
        <v>2</v>
      </c>
      <c r="BD70" s="11">
        <v>5</v>
      </c>
      <c r="BE70" s="11">
        <v>8</v>
      </c>
      <c r="BF70" s="11">
        <v>5</v>
      </c>
      <c r="BG70" s="6">
        <v>17</v>
      </c>
      <c r="BH70" s="11">
        <v>7</v>
      </c>
      <c r="BI70" s="6"/>
      <c r="BJ70" s="6"/>
      <c r="BK70" s="6">
        <v>1</v>
      </c>
      <c r="BL70" s="11">
        <v>12</v>
      </c>
      <c r="BM70" s="11"/>
      <c r="BN70" s="6"/>
      <c r="BO70" s="11">
        <v>96</v>
      </c>
      <c r="BP70" s="6">
        <v>22</v>
      </c>
      <c r="BQ70" s="11">
        <v>85</v>
      </c>
      <c r="BR70" s="11">
        <v>19</v>
      </c>
      <c r="BS70" s="6">
        <v>16</v>
      </c>
      <c r="BT70" s="6"/>
      <c r="BU70" s="6">
        <v>8</v>
      </c>
      <c r="BV70" s="6">
        <v>133</v>
      </c>
      <c r="BW70" s="11">
        <v>2</v>
      </c>
      <c r="BX70" s="11">
        <v>13</v>
      </c>
      <c r="BY70" s="11"/>
      <c r="BZ70" s="6">
        <v>6</v>
      </c>
      <c r="CA70" s="11">
        <v>27</v>
      </c>
      <c r="CB70" s="11">
        <v>2</v>
      </c>
      <c r="CC70" s="6"/>
      <c r="CD70" s="11">
        <v>2</v>
      </c>
      <c r="CE70" s="11">
        <v>19</v>
      </c>
      <c r="CF70" s="6"/>
      <c r="CG70" s="6"/>
      <c r="CH70" s="6"/>
      <c r="CI70" s="6"/>
      <c r="CJ70" s="6"/>
      <c r="CK70" s="6">
        <v>1</v>
      </c>
      <c r="CL70" s="6"/>
      <c r="CM70" s="6">
        <v>12</v>
      </c>
      <c r="CN70" s="6"/>
      <c r="CO70" s="6">
        <v>2</v>
      </c>
      <c r="CP70" s="6"/>
      <c r="CQ70" s="11">
        <v>1</v>
      </c>
      <c r="CR70" s="11">
        <v>1</v>
      </c>
      <c r="CS70" s="11"/>
      <c r="CT70" s="11">
        <v>3</v>
      </c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>
        <v>3</v>
      </c>
      <c r="DH70" s="11">
        <v>40</v>
      </c>
      <c r="DI70" s="11"/>
      <c r="DJ70" s="11"/>
      <c r="DK70" s="11"/>
      <c r="DL70" s="11"/>
      <c r="DM70" s="11"/>
      <c r="DN70" s="11"/>
      <c r="DO70" s="6"/>
      <c r="DP70" s="6"/>
      <c r="DQ70" s="6"/>
      <c r="DR70" s="6"/>
      <c r="DS70" s="6">
        <v>23</v>
      </c>
      <c r="DT70" s="6"/>
      <c r="DX70" s="6">
        <v>1</v>
      </c>
      <c r="EF70">
        <v>54</v>
      </c>
      <c r="EG70">
        <v>8</v>
      </c>
      <c r="EH70">
        <v>1</v>
      </c>
      <c r="EI70">
        <v>5</v>
      </c>
      <c r="EK70">
        <v>7</v>
      </c>
      <c r="EM70">
        <v>12</v>
      </c>
      <c r="EN70" s="33">
        <f t="shared" si="9"/>
        <v>877</v>
      </c>
      <c r="EO70" s="43">
        <f t="shared" si="10"/>
        <v>13.546493666975595</v>
      </c>
      <c r="EP70" s="43">
        <f t="shared" si="8"/>
        <v>14.920040830214354</v>
      </c>
      <c r="EQ70" s="43">
        <f t="shared" si="11"/>
        <v>40.84507042253521</v>
      </c>
      <c r="ER70" s="43"/>
    </row>
    <row r="71" spans="1:148" ht="12.75">
      <c r="A71" s="17" t="s">
        <v>229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>
        <v>1</v>
      </c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>
        <v>1</v>
      </c>
      <c r="DM71" s="8"/>
      <c r="DN71" s="8"/>
      <c r="DO71" s="8"/>
      <c r="DP71" s="8">
        <v>1</v>
      </c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37">
        <f t="shared" si="9"/>
        <v>3</v>
      </c>
      <c r="EO71" s="43">
        <f t="shared" si="10"/>
        <v>0.04633920296570899</v>
      </c>
      <c r="EP71" s="43">
        <f t="shared" si="8"/>
        <v>0.051037767948281715</v>
      </c>
      <c r="EQ71" s="43">
        <f t="shared" si="11"/>
        <v>2.112676056338028</v>
      </c>
      <c r="ER71" s="43"/>
    </row>
    <row r="72" spans="1:146" ht="13.5" thickBot="1">
      <c r="A72" s="16" t="s">
        <v>230</v>
      </c>
      <c r="B72" s="7">
        <f aca="true" t="shared" si="12" ref="B72:AI72">SUM(B10:B71)</f>
        <v>1661</v>
      </c>
      <c r="C72" s="7">
        <f t="shared" si="12"/>
        <v>389</v>
      </c>
      <c r="D72" s="7">
        <f t="shared" si="12"/>
        <v>439</v>
      </c>
      <c r="E72" s="7">
        <f t="shared" si="12"/>
        <v>291</v>
      </c>
      <c r="F72" s="7">
        <f t="shared" si="12"/>
        <v>119</v>
      </c>
      <c r="G72" s="7">
        <f t="shared" si="12"/>
        <v>744</v>
      </c>
      <c r="H72" s="7">
        <f t="shared" si="12"/>
        <v>234</v>
      </c>
      <c r="I72" s="7">
        <f>SUM(I10:I71)</f>
        <v>332</v>
      </c>
      <c r="J72" s="7">
        <f>SUM(J10:J71)</f>
        <v>193</v>
      </c>
      <c r="K72" s="7">
        <f>SUM(K10:K71)</f>
        <v>196</v>
      </c>
      <c r="L72" s="7">
        <f t="shared" si="12"/>
        <v>122</v>
      </c>
      <c r="M72" s="7">
        <f t="shared" si="12"/>
        <v>342</v>
      </c>
      <c r="N72" s="7">
        <f t="shared" si="12"/>
        <v>230</v>
      </c>
      <c r="O72" s="7">
        <f t="shared" si="12"/>
        <v>559</v>
      </c>
      <c r="P72" s="7">
        <f t="shared" si="12"/>
        <v>440</v>
      </c>
      <c r="Q72" s="7">
        <f t="shared" si="12"/>
        <v>328</v>
      </c>
      <c r="R72" s="7">
        <f t="shared" si="12"/>
        <v>700</v>
      </c>
      <c r="S72" s="7">
        <f t="shared" si="12"/>
        <v>350</v>
      </c>
      <c r="T72" s="7">
        <f t="shared" si="12"/>
        <v>205</v>
      </c>
      <c r="U72" s="7">
        <f t="shared" si="12"/>
        <v>92</v>
      </c>
      <c r="V72" s="7">
        <f t="shared" si="12"/>
        <v>299</v>
      </c>
      <c r="W72" s="7">
        <f t="shared" si="12"/>
        <v>282</v>
      </c>
      <c r="X72" s="7">
        <f t="shared" si="12"/>
        <v>200</v>
      </c>
      <c r="Y72" s="7">
        <f t="shared" si="12"/>
        <v>145</v>
      </c>
      <c r="Z72" s="7">
        <f t="shared" si="12"/>
        <v>218</v>
      </c>
      <c r="AA72" s="7">
        <f t="shared" si="12"/>
        <v>873</v>
      </c>
      <c r="AB72" s="7">
        <f t="shared" si="12"/>
        <v>323</v>
      </c>
      <c r="AC72" s="7">
        <f t="shared" si="12"/>
        <v>408</v>
      </c>
      <c r="AD72" s="7">
        <f t="shared" si="12"/>
        <v>144</v>
      </c>
      <c r="AE72" s="7">
        <f t="shared" si="12"/>
        <v>768</v>
      </c>
      <c r="AF72" s="7">
        <f t="shared" si="12"/>
        <v>182</v>
      </c>
      <c r="AG72" s="7">
        <f t="shared" si="12"/>
        <v>227</v>
      </c>
      <c r="AH72" s="7">
        <f t="shared" si="12"/>
        <v>215</v>
      </c>
      <c r="AI72" s="7">
        <f t="shared" si="12"/>
        <v>991</v>
      </c>
      <c r="AJ72" s="7">
        <f aca="true" t="shared" si="13" ref="AJ72:BU72">SUM(AJ10:AJ71)</f>
        <v>529</v>
      </c>
      <c r="AK72" s="7">
        <f t="shared" si="13"/>
        <v>648</v>
      </c>
      <c r="AL72" s="7">
        <f t="shared" si="13"/>
        <v>301</v>
      </c>
      <c r="AM72" s="7">
        <f t="shared" si="13"/>
        <v>517</v>
      </c>
      <c r="AN72" s="7">
        <f t="shared" si="13"/>
        <v>495</v>
      </c>
      <c r="AO72" s="7">
        <f t="shared" si="13"/>
        <v>437</v>
      </c>
      <c r="AP72" s="7">
        <f t="shared" si="13"/>
        <v>1528</v>
      </c>
      <c r="AQ72" s="7">
        <f t="shared" si="13"/>
        <v>508</v>
      </c>
      <c r="AR72" s="7">
        <f t="shared" si="13"/>
        <v>170</v>
      </c>
      <c r="AS72" s="7">
        <f t="shared" si="13"/>
        <v>1041</v>
      </c>
      <c r="AT72" s="7">
        <f t="shared" si="13"/>
        <v>577</v>
      </c>
      <c r="AU72" s="7">
        <f t="shared" si="13"/>
        <v>468</v>
      </c>
      <c r="AV72" s="7">
        <f t="shared" si="13"/>
        <v>613</v>
      </c>
      <c r="AW72" s="7">
        <f t="shared" si="13"/>
        <v>980</v>
      </c>
      <c r="AX72" s="7">
        <f t="shared" si="13"/>
        <v>660</v>
      </c>
      <c r="AY72" s="7">
        <f t="shared" si="13"/>
        <v>247</v>
      </c>
      <c r="AZ72" s="7">
        <f t="shared" si="13"/>
        <v>1516</v>
      </c>
      <c r="BA72" s="7">
        <f t="shared" si="13"/>
        <v>476</v>
      </c>
      <c r="BB72" s="7">
        <f t="shared" si="13"/>
        <v>1127</v>
      </c>
      <c r="BC72" s="7">
        <f>SUM(BC10:BC71)</f>
        <v>222</v>
      </c>
      <c r="BD72" s="7">
        <f>SUM(BD10:BD71)</f>
        <v>474</v>
      </c>
      <c r="BE72" s="7">
        <f>SUM(BE10:BE71)</f>
        <v>674</v>
      </c>
      <c r="BF72" s="7">
        <f>SUM(BF10:BF71)</f>
        <v>814</v>
      </c>
      <c r="BG72" s="7">
        <f t="shared" si="13"/>
        <v>805</v>
      </c>
      <c r="BH72" s="7">
        <f>SUM(BH10:BH71)</f>
        <v>924</v>
      </c>
      <c r="BI72" s="7">
        <f>SUM(BI10:BI71)</f>
        <v>214</v>
      </c>
      <c r="BJ72" s="7">
        <f t="shared" si="13"/>
        <v>240</v>
      </c>
      <c r="BK72" s="7">
        <f t="shared" si="13"/>
        <v>474</v>
      </c>
      <c r="BL72" s="7">
        <f t="shared" si="13"/>
        <v>754</v>
      </c>
      <c r="BM72" s="7">
        <f t="shared" si="13"/>
        <v>423</v>
      </c>
      <c r="BN72" s="7">
        <f t="shared" si="13"/>
        <v>807</v>
      </c>
      <c r="BO72" s="7">
        <f t="shared" si="13"/>
        <v>1079</v>
      </c>
      <c r="BP72" s="7">
        <f t="shared" si="13"/>
        <v>239</v>
      </c>
      <c r="BQ72" s="7">
        <f t="shared" si="13"/>
        <v>735</v>
      </c>
      <c r="BR72" s="7">
        <f t="shared" si="13"/>
        <v>256</v>
      </c>
      <c r="BS72" s="7">
        <f t="shared" si="13"/>
        <v>463</v>
      </c>
      <c r="BT72" s="7">
        <f t="shared" si="13"/>
        <v>227</v>
      </c>
      <c r="BU72" s="7">
        <f t="shared" si="13"/>
        <v>205</v>
      </c>
      <c r="BV72" s="7">
        <f aca="true" t="shared" si="14" ref="BV72:CZ72">SUM(BV10:BV71)</f>
        <v>3028</v>
      </c>
      <c r="BW72" s="7">
        <f t="shared" si="14"/>
        <v>230</v>
      </c>
      <c r="BX72" s="7">
        <f t="shared" si="14"/>
        <v>343</v>
      </c>
      <c r="BY72" s="7">
        <f t="shared" si="14"/>
        <v>398</v>
      </c>
      <c r="BZ72" s="7">
        <f t="shared" si="14"/>
        <v>125</v>
      </c>
      <c r="CA72" s="7">
        <f t="shared" si="14"/>
        <v>674</v>
      </c>
      <c r="CB72" s="7">
        <f t="shared" si="14"/>
        <v>316</v>
      </c>
      <c r="CC72" s="7">
        <f t="shared" si="14"/>
        <v>40</v>
      </c>
      <c r="CD72" s="7">
        <f t="shared" si="14"/>
        <v>424</v>
      </c>
      <c r="CE72" s="7">
        <f t="shared" si="14"/>
        <v>424</v>
      </c>
      <c r="CF72" s="7">
        <f t="shared" si="14"/>
        <v>462</v>
      </c>
      <c r="CG72" s="7">
        <f t="shared" si="14"/>
        <v>378</v>
      </c>
      <c r="CH72" s="7">
        <f t="shared" si="14"/>
        <v>137</v>
      </c>
      <c r="CI72" s="7">
        <f t="shared" si="14"/>
        <v>703</v>
      </c>
      <c r="CJ72" s="7">
        <f t="shared" si="14"/>
        <v>696</v>
      </c>
      <c r="CK72" s="7">
        <f t="shared" si="14"/>
        <v>759</v>
      </c>
      <c r="CL72" s="7">
        <f t="shared" si="14"/>
        <v>497</v>
      </c>
      <c r="CM72" s="7">
        <f t="shared" si="14"/>
        <v>215</v>
      </c>
      <c r="CN72" s="7">
        <f t="shared" si="14"/>
        <v>456</v>
      </c>
      <c r="CO72" s="7">
        <f t="shared" si="14"/>
        <v>283</v>
      </c>
      <c r="CP72" s="7">
        <f t="shared" si="14"/>
        <v>279</v>
      </c>
      <c r="CQ72" s="7">
        <f t="shared" si="14"/>
        <v>291</v>
      </c>
      <c r="CR72" s="7">
        <f t="shared" si="14"/>
        <v>1057</v>
      </c>
      <c r="CS72" s="7">
        <f t="shared" si="14"/>
        <v>366</v>
      </c>
      <c r="CT72" s="7">
        <f t="shared" si="14"/>
        <v>433</v>
      </c>
      <c r="CU72" s="7">
        <f t="shared" si="14"/>
        <v>157</v>
      </c>
      <c r="CV72" s="7">
        <f t="shared" si="14"/>
        <v>261</v>
      </c>
      <c r="CW72" s="7">
        <f t="shared" si="14"/>
        <v>36</v>
      </c>
      <c r="CX72" s="7">
        <f t="shared" si="14"/>
        <v>266</v>
      </c>
      <c r="CY72" s="7">
        <f t="shared" si="14"/>
        <v>258</v>
      </c>
      <c r="CZ72" s="7">
        <f t="shared" si="14"/>
        <v>753</v>
      </c>
      <c r="DA72" s="7">
        <f aca="true" t="shared" si="15" ref="DA72:EB72">SUM(DA10:DA71)</f>
        <v>164</v>
      </c>
      <c r="DB72" s="7">
        <f t="shared" si="15"/>
        <v>114</v>
      </c>
      <c r="DC72" s="7">
        <f t="shared" si="15"/>
        <v>389</v>
      </c>
      <c r="DD72" s="7">
        <f t="shared" si="15"/>
        <v>12</v>
      </c>
      <c r="DE72" s="7">
        <f t="shared" si="15"/>
        <v>357</v>
      </c>
      <c r="DF72" s="7">
        <f t="shared" si="15"/>
        <v>2562</v>
      </c>
      <c r="DG72" s="7">
        <f t="shared" si="15"/>
        <v>535</v>
      </c>
      <c r="DH72" s="7">
        <f t="shared" si="15"/>
        <v>1087</v>
      </c>
      <c r="DI72" s="7">
        <f t="shared" si="15"/>
        <v>649</v>
      </c>
      <c r="DJ72" s="7">
        <f t="shared" si="15"/>
        <v>550</v>
      </c>
      <c r="DK72" s="7">
        <f t="shared" si="15"/>
        <v>62</v>
      </c>
      <c r="DL72" s="7">
        <f t="shared" si="15"/>
        <v>626</v>
      </c>
      <c r="DM72" s="7">
        <f t="shared" si="15"/>
        <v>309</v>
      </c>
      <c r="DN72" s="7">
        <f t="shared" si="15"/>
        <v>125</v>
      </c>
      <c r="DO72" s="7">
        <f t="shared" si="15"/>
        <v>223</v>
      </c>
      <c r="DP72" s="7">
        <f t="shared" si="15"/>
        <v>1003</v>
      </c>
      <c r="DQ72" s="7">
        <f t="shared" si="15"/>
        <v>349</v>
      </c>
      <c r="DR72" s="7">
        <f t="shared" si="15"/>
        <v>148</v>
      </c>
      <c r="DS72" s="7">
        <f t="shared" si="15"/>
        <v>1172</v>
      </c>
      <c r="DT72" s="7">
        <f t="shared" si="15"/>
        <v>414</v>
      </c>
      <c r="DU72" s="7">
        <f t="shared" si="15"/>
        <v>142</v>
      </c>
      <c r="DV72" s="7">
        <f t="shared" si="15"/>
        <v>98</v>
      </c>
      <c r="DW72" s="7">
        <f t="shared" si="15"/>
        <v>15</v>
      </c>
      <c r="DX72" s="7">
        <f t="shared" si="15"/>
        <v>697</v>
      </c>
      <c r="DY72" s="7">
        <f t="shared" si="15"/>
        <v>178</v>
      </c>
      <c r="DZ72" s="7">
        <f t="shared" si="15"/>
        <v>249</v>
      </c>
      <c r="EA72" s="7">
        <f t="shared" si="15"/>
        <v>218</v>
      </c>
      <c r="EB72" s="7">
        <f t="shared" si="15"/>
        <v>90</v>
      </c>
      <c r="EC72" s="7">
        <f aca="true" t="shared" si="16" ref="EC72:EM72">SUM(EC10:EC71)</f>
        <v>562</v>
      </c>
      <c r="ED72" s="7">
        <f t="shared" si="16"/>
        <v>288</v>
      </c>
      <c r="EE72" s="7">
        <f t="shared" si="16"/>
        <v>494</v>
      </c>
      <c r="EF72" s="7">
        <f t="shared" si="16"/>
        <v>1529</v>
      </c>
      <c r="EG72" s="7">
        <f t="shared" si="16"/>
        <v>692</v>
      </c>
      <c r="EH72" s="7">
        <f t="shared" si="16"/>
        <v>470</v>
      </c>
      <c r="EI72" s="7">
        <f t="shared" si="16"/>
        <v>303</v>
      </c>
      <c r="EJ72" s="7">
        <f t="shared" si="16"/>
        <v>203</v>
      </c>
      <c r="EK72" s="7">
        <f t="shared" si="16"/>
        <v>732</v>
      </c>
      <c r="EL72" s="7">
        <f t="shared" si="16"/>
        <v>332</v>
      </c>
      <c r="EM72" s="7">
        <f t="shared" si="16"/>
        <v>643</v>
      </c>
      <c r="EN72" s="42">
        <f>SUM(B72:EM72)</f>
        <v>69638</v>
      </c>
      <c r="EO72" s="43">
        <f t="shared" si="10"/>
        <v>1075.6564720420142</v>
      </c>
      <c r="EP72" s="43">
        <f t="shared" si="8"/>
        <v>1184.7226947941474</v>
      </c>
    </row>
    <row r="73" spans="1:144" ht="12.75">
      <c r="A73" t="s">
        <v>231</v>
      </c>
      <c r="B73" s="26">
        <f aca="true" t="shared" si="17" ref="B73:AG73">B72/B3</f>
        <v>13.614754098360656</v>
      </c>
      <c r="C73" s="26">
        <f t="shared" si="17"/>
        <v>12.548387096774194</v>
      </c>
      <c r="D73" s="26">
        <f t="shared" si="17"/>
        <v>9.340425531914894</v>
      </c>
      <c r="E73" s="26">
        <f t="shared" si="17"/>
        <v>4.693548387096774</v>
      </c>
      <c r="F73" s="26">
        <f t="shared" si="17"/>
        <v>6.2631578947368425</v>
      </c>
      <c r="G73" s="26">
        <f t="shared" si="17"/>
        <v>23.25</v>
      </c>
      <c r="H73" s="26">
        <f t="shared" si="17"/>
        <v>5.441860465116279</v>
      </c>
      <c r="I73" s="26">
        <f t="shared" si="17"/>
        <v>8.972972972972974</v>
      </c>
      <c r="J73" s="26">
        <f t="shared" si="17"/>
        <v>17.545454545454547</v>
      </c>
      <c r="K73" s="26">
        <f t="shared" si="17"/>
        <v>8.521739130434783</v>
      </c>
      <c r="L73" s="26">
        <f t="shared" si="17"/>
        <v>2.103448275862069</v>
      </c>
      <c r="M73" s="26">
        <f t="shared" si="17"/>
        <v>11.793103448275861</v>
      </c>
      <c r="N73" s="26">
        <f t="shared" si="17"/>
        <v>17.692307692307693</v>
      </c>
      <c r="O73" s="26">
        <f t="shared" si="17"/>
        <v>18.633333333333333</v>
      </c>
      <c r="P73" s="26">
        <f t="shared" si="17"/>
        <v>12.222222222222221</v>
      </c>
      <c r="Q73" s="26">
        <f t="shared" si="17"/>
        <v>9.371428571428572</v>
      </c>
      <c r="R73" s="26">
        <f t="shared" si="17"/>
        <v>15.217391304347826</v>
      </c>
      <c r="S73" s="26">
        <f t="shared" si="17"/>
        <v>7.291666666666667</v>
      </c>
      <c r="T73" s="26">
        <f t="shared" si="17"/>
        <v>6.612903225806452</v>
      </c>
      <c r="U73" s="26">
        <f t="shared" si="17"/>
        <v>10.222222222222221</v>
      </c>
      <c r="V73" s="26">
        <f t="shared" si="17"/>
        <v>18.6875</v>
      </c>
      <c r="W73" s="26">
        <f t="shared" si="17"/>
        <v>35.25</v>
      </c>
      <c r="X73" s="26">
        <f t="shared" si="17"/>
        <v>18.181818181818183</v>
      </c>
      <c r="Y73" s="26">
        <f t="shared" si="17"/>
        <v>9.666666666666666</v>
      </c>
      <c r="Z73" s="26">
        <f t="shared" si="17"/>
        <v>15.571428571428571</v>
      </c>
      <c r="AA73" s="26">
        <f t="shared" si="17"/>
        <v>9.7</v>
      </c>
      <c r="AB73" s="26">
        <f t="shared" si="17"/>
        <v>5.383333333333334</v>
      </c>
      <c r="AC73" s="26">
        <f t="shared" si="17"/>
        <v>5.746478873239437</v>
      </c>
      <c r="AD73" s="26">
        <f t="shared" si="17"/>
        <v>13.090909090909092</v>
      </c>
      <c r="AE73" s="26">
        <f t="shared" si="17"/>
        <v>4.89171974522293</v>
      </c>
      <c r="AF73" s="26">
        <f t="shared" si="17"/>
        <v>6.275862068965517</v>
      </c>
      <c r="AG73" s="26">
        <f t="shared" si="17"/>
        <v>5.27906976744186</v>
      </c>
      <c r="AH73" s="26">
        <f aca="true" t="shared" si="18" ref="AH73:BM73">AH72/AH3</f>
        <v>7.413793103448276</v>
      </c>
      <c r="AI73" s="26">
        <f t="shared" si="18"/>
        <v>6.93006993006993</v>
      </c>
      <c r="AJ73" s="26">
        <f t="shared" si="18"/>
        <v>5.943820224719101</v>
      </c>
      <c r="AK73" s="26">
        <f t="shared" si="18"/>
        <v>23.142857142857142</v>
      </c>
      <c r="AL73" s="26">
        <f t="shared" si="18"/>
        <v>8.36111111111111</v>
      </c>
      <c r="AM73" s="26">
        <f t="shared" si="18"/>
        <v>10.137254901960784</v>
      </c>
      <c r="AN73" s="26">
        <f t="shared" si="18"/>
        <v>13.378378378378379</v>
      </c>
      <c r="AO73" s="26">
        <f t="shared" si="18"/>
        <v>48.55555555555556</v>
      </c>
      <c r="AP73" s="26">
        <f t="shared" si="18"/>
        <v>12.733333333333333</v>
      </c>
      <c r="AQ73" s="26">
        <f t="shared" si="18"/>
        <v>7.36231884057971</v>
      </c>
      <c r="AR73" s="26">
        <f t="shared" si="18"/>
        <v>4.25</v>
      </c>
      <c r="AS73" s="26">
        <f t="shared" si="18"/>
        <v>11.829545454545455</v>
      </c>
      <c r="AT73" s="26">
        <f t="shared" si="18"/>
        <v>11.54</v>
      </c>
      <c r="AU73" s="26">
        <f t="shared" si="18"/>
        <v>6.685714285714286</v>
      </c>
      <c r="AV73" s="26">
        <f t="shared" si="18"/>
        <v>13.042553191489361</v>
      </c>
      <c r="AW73" s="26">
        <f t="shared" si="18"/>
        <v>13.61111111111111</v>
      </c>
      <c r="AX73" s="26">
        <f t="shared" si="18"/>
        <v>6</v>
      </c>
      <c r="AY73" s="26">
        <f t="shared" si="18"/>
        <v>8.821428571428571</v>
      </c>
      <c r="AZ73" s="26">
        <f t="shared" si="18"/>
        <v>11.937007874015748</v>
      </c>
      <c r="BA73" s="26">
        <f t="shared" si="18"/>
        <v>9.333333333333334</v>
      </c>
      <c r="BB73" s="26">
        <f t="shared" si="18"/>
        <v>29.657894736842106</v>
      </c>
      <c r="BC73" s="26">
        <f t="shared" si="18"/>
        <v>6.166666666666667</v>
      </c>
      <c r="BD73" s="26">
        <f t="shared" si="18"/>
        <v>9.48</v>
      </c>
      <c r="BE73" s="26">
        <f t="shared" si="18"/>
        <v>29.304347826086957</v>
      </c>
      <c r="BF73" s="26">
        <f t="shared" si="18"/>
        <v>9.044444444444444</v>
      </c>
      <c r="BG73" s="26">
        <f t="shared" si="18"/>
        <v>21.18421052631579</v>
      </c>
      <c r="BH73" s="26">
        <f t="shared" si="18"/>
        <v>14</v>
      </c>
      <c r="BI73" s="26">
        <f t="shared" si="18"/>
        <v>4.863636363636363</v>
      </c>
      <c r="BJ73" s="26">
        <f t="shared" si="18"/>
        <v>8.275862068965518</v>
      </c>
      <c r="BK73" s="26">
        <f t="shared" si="18"/>
        <v>13.941176470588236</v>
      </c>
      <c r="BL73" s="26">
        <f t="shared" si="18"/>
        <v>12.360655737704919</v>
      </c>
      <c r="BM73" s="26">
        <f t="shared" si="18"/>
        <v>11.131578947368421</v>
      </c>
      <c r="BN73" s="26">
        <f aca="true" t="shared" si="19" ref="BN73:CS73">BN72/BN3</f>
        <v>12.227272727272727</v>
      </c>
      <c r="BO73" s="26">
        <f t="shared" si="19"/>
        <v>19.618181818181817</v>
      </c>
      <c r="BP73" s="26">
        <f t="shared" si="19"/>
        <v>34.142857142857146</v>
      </c>
      <c r="BQ73" s="26">
        <f t="shared" si="19"/>
        <v>18.375</v>
      </c>
      <c r="BR73" s="26">
        <f t="shared" si="19"/>
        <v>85.33333333333333</v>
      </c>
      <c r="BS73" s="26">
        <f t="shared" si="19"/>
        <v>21.045454545454547</v>
      </c>
      <c r="BT73" s="26">
        <f t="shared" si="19"/>
        <v>8.107142857142858</v>
      </c>
      <c r="BU73" s="26">
        <f t="shared" si="19"/>
        <v>4.1</v>
      </c>
      <c r="BV73" s="26">
        <f t="shared" si="19"/>
        <v>12.063745019920319</v>
      </c>
      <c r="BW73" s="26">
        <f t="shared" si="19"/>
        <v>6.764705882352941</v>
      </c>
      <c r="BX73" s="26">
        <f t="shared" si="19"/>
        <v>9.27027027027027</v>
      </c>
      <c r="BY73" s="26">
        <f t="shared" si="19"/>
        <v>5.852941176470588</v>
      </c>
      <c r="BZ73" s="26">
        <f t="shared" si="19"/>
        <v>31.25</v>
      </c>
      <c r="CA73" s="26">
        <f t="shared" si="19"/>
        <v>16.047619047619047</v>
      </c>
      <c r="CB73" s="26">
        <f t="shared" si="19"/>
        <v>8.54054054054054</v>
      </c>
      <c r="CC73" s="26">
        <f t="shared" si="19"/>
        <v>3.076923076923077</v>
      </c>
      <c r="CD73" s="26">
        <f t="shared" si="19"/>
        <v>8</v>
      </c>
      <c r="CE73" s="26">
        <f t="shared" si="19"/>
        <v>7.709090909090909</v>
      </c>
      <c r="CF73" s="26">
        <f t="shared" si="19"/>
        <v>7.107692307692307</v>
      </c>
      <c r="CG73" s="26">
        <f t="shared" si="19"/>
        <v>8.042553191489361</v>
      </c>
      <c r="CH73" s="26">
        <f t="shared" si="19"/>
        <v>22.833333333333332</v>
      </c>
      <c r="CI73" s="26">
        <f t="shared" si="19"/>
        <v>15.977272727272727</v>
      </c>
      <c r="CJ73" s="26">
        <f t="shared" si="19"/>
        <v>15.818181818181818</v>
      </c>
      <c r="CK73" s="26">
        <f t="shared" si="19"/>
        <v>19.46153846153846</v>
      </c>
      <c r="CL73" s="26">
        <f t="shared" si="19"/>
        <v>16.566666666666666</v>
      </c>
      <c r="CM73" s="26">
        <f t="shared" si="19"/>
        <v>14.333333333333334</v>
      </c>
      <c r="CN73" s="26">
        <f t="shared" si="19"/>
        <v>13.818181818181818</v>
      </c>
      <c r="CO73" s="26">
        <f t="shared" si="19"/>
        <v>8.085714285714285</v>
      </c>
      <c r="CP73" s="26">
        <f t="shared" si="19"/>
        <v>9</v>
      </c>
      <c r="CQ73" s="26">
        <f t="shared" si="19"/>
        <v>7.461538461538462</v>
      </c>
      <c r="CR73" s="26">
        <f t="shared" si="19"/>
        <v>15.318840579710145</v>
      </c>
      <c r="CS73" s="26">
        <f t="shared" si="19"/>
        <v>8.714285714285714</v>
      </c>
      <c r="CT73" s="26">
        <f aca="true" t="shared" si="20" ref="CT73:DY73">CT72/CT3</f>
        <v>9.840909090909092</v>
      </c>
      <c r="CU73" s="26">
        <f t="shared" si="20"/>
        <v>5.064516129032258</v>
      </c>
      <c r="CV73" s="26">
        <f t="shared" si="20"/>
        <v>32.625</v>
      </c>
      <c r="CW73" s="26">
        <f t="shared" si="20"/>
        <v>1.44</v>
      </c>
      <c r="CX73" s="26">
        <f t="shared" si="20"/>
        <v>9.172413793103448</v>
      </c>
      <c r="CY73" s="26">
        <f t="shared" si="20"/>
        <v>17.2</v>
      </c>
      <c r="CZ73" s="26">
        <f t="shared" si="20"/>
        <v>10.315068493150685</v>
      </c>
      <c r="DA73" s="26">
        <f t="shared" si="20"/>
        <v>5.857142857142857</v>
      </c>
      <c r="DB73" s="26">
        <f t="shared" si="20"/>
        <v>6</v>
      </c>
      <c r="DC73" s="26">
        <f t="shared" si="20"/>
        <v>55.57142857142857</v>
      </c>
      <c r="DD73" s="26">
        <f t="shared" si="20"/>
        <v>2</v>
      </c>
      <c r="DE73" s="26">
        <f t="shared" si="20"/>
        <v>5.95</v>
      </c>
      <c r="DF73" s="26">
        <f t="shared" si="20"/>
        <v>47.44444444444444</v>
      </c>
      <c r="DG73" s="26">
        <f t="shared" si="20"/>
        <v>5.8791208791208796</v>
      </c>
      <c r="DH73" s="26">
        <f t="shared" si="20"/>
        <v>21.74</v>
      </c>
      <c r="DI73" s="26">
        <f t="shared" si="20"/>
        <v>6.690721649484536</v>
      </c>
      <c r="DJ73" s="26">
        <f t="shared" si="20"/>
        <v>7.4324324324324325</v>
      </c>
      <c r="DK73" s="26">
        <f t="shared" si="20"/>
        <v>2.8181818181818183</v>
      </c>
      <c r="DL73" s="26">
        <f t="shared" si="20"/>
        <v>8.12987012987013</v>
      </c>
      <c r="DM73" s="26">
        <f t="shared" si="20"/>
        <v>9.088235294117647</v>
      </c>
      <c r="DN73" s="26">
        <f t="shared" si="20"/>
        <v>2.0833333333333335</v>
      </c>
      <c r="DO73" s="26">
        <f t="shared" si="20"/>
        <v>7.193548387096774</v>
      </c>
      <c r="DP73" s="26">
        <f t="shared" si="20"/>
        <v>21.340425531914892</v>
      </c>
      <c r="DQ73" s="26">
        <f t="shared" si="20"/>
        <v>17.45</v>
      </c>
      <c r="DR73" s="26">
        <f t="shared" si="20"/>
        <v>7.0476190476190474</v>
      </c>
      <c r="DS73" s="26">
        <f t="shared" si="20"/>
        <v>10.654545454545454</v>
      </c>
      <c r="DT73" s="26">
        <f t="shared" si="20"/>
        <v>10.615384615384615</v>
      </c>
      <c r="DU73" s="26">
        <f t="shared" si="20"/>
        <v>15.777777777777779</v>
      </c>
      <c r="DV73" s="26">
        <f t="shared" si="20"/>
        <v>3.2666666666666666</v>
      </c>
      <c r="DW73" s="26">
        <f t="shared" si="20"/>
        <v>1.3636363636363635</v>
      </c>
      <c r="DX73" s="26">
        <f t="shared" si="20"/>
        <v>10.56060606060606</v>
      </c>
      <c r="DY73" s="26">
        <f t="shared" si="20"/>
        <v>7.12</v>
      </c>
      <c r="DZ73" s="26">
        <f>DZ72/DZ3</f>
        <v>17.785714285714285</v>
      </c>
      <c r="EA73" s="26">
        <f>EA72/EA3</f>
        <v>13.625</v>
      </c>
      <c r="EB73" s="26">
        <f>EB72/EB3</f>
        <v>5.294117647058823</v>
      </c>
      <c r="EC73" s="26">
        <f>EC72/EC3</f>
        <v>8.920634920634921</v>
      </c>
      <c r="ED73" s="26">
        <f>ED72/ED3</f>
        <v>28.8</v>
      </c>
      <c r="EE73" s="26">
        <f>EE72/EE3</f>
        <v>14.529411764705882</v>
      </c>
      <c r="EF73" s="26">
        <f>EF72/EF3</f>
        <v>17.375</v>
      </c>
      <c r="EG73" s="26">
        <f>EG72/EG3</f>
        <v>11.931034482758621</v>
      </c>
      <c r="EH73" s="26">
        <f>EH72/EH3</f>
        <v>8.392857142857142</v>
      </c>
      <c r="EI73" s="26">
        <f>EI72/EI3</f>
        <v>8.657142857142857</v>
      </c>
      <c r="EJ73" s="26">
        <f>EJ72/EJ3</f>
        <v>7.518518518518518</v>
      </c>
      <c r="EK73" s="26">
        <f>EK72/EK3</f>
        <v>9.037037037037036</v>
      </c>
      <c r="EL73" s="26">
        <f>EL72/EL3</f>
        <v>8.512820512820513</v>
      </c>
      <c r="EM73" s="26">
        <f>EM72/EM3</f>
        <v>7.065934065934066</v>
      </c>
      <c r="EN73" s="40">
        <f>EN72/EN3</f>
        <v>10.756564720420142</v>
      </c>
    </row>
    <row r="74" spans="1:144" s="8" customFormat="1" ht="12.75">
      <c r="A74" s="8" t="s">
        <v>232</v>
      </c>
      <c r="B74" s="28">
        <f aca="true" t="shared" si="21" ref="B74:AG74">B72/B4</f>
        <v>155.2336448598131</v>
      </c>
      <c r="C74" s="28">
        <f t="shared" si="21"/>
        <v>149.6153846153846</v>
      </c>
      <c r="D74" s="28">
        <f t="shared" si="21"/>
        <v>102.09302325581396</v>
      </c>
      <c r="E74" s="28">
        <f t="shared" si="21"/>
        <v>60.625</v>
      </c>
      <c r="F74" s="28">
        <f t="shared" si="21"/>
        <v>45.76923076923077</v>
      </c>
      <c r="G74" s="28">
        <f t="shared" si="21"/>
        <v>225.45454545454547</v>
      </c>
      <c r="H74" s="28">
        <f t="shared" si="21"/>
        <v>55.714285714285715</v>
      </c>
      <c r="I74" s="28">
        <f t="shared" si="21"/>
        <v>94.85714285714286</v>
      </c>
      <c r="J74" s="28">
        <f t="shared" si="21"/>
        <v>193</v>
      </c>
      <c r="K74" s="28">
        <f t="shared" si="21"/>
        <v>85.21739130434783</v>
      </c>
      <c r="L74" s="28">
        <f t="shared" si="21"/>
        <v>25.416666666666668</v>
      </c>
      <c r="M74" s="28">
        <f t="shared" si="21"/>
        <v>126.66666666666666</v>
      </c>
      <c r="N74" s="28">
        <f t="shared" si="21"/>
        <v>135.29411764705884</v>
      </c>
      <c r="O74" s="28">
        <f t="shared" si="21"/>
        <v>133.0952380952381</v>
      </c>
      <c r="P74" s="28">
        <f t="shared" si="21"/>
        <v>104.76190476190476</v>
      </c>
      <c r="Q74" s="28">
        <f t="shared" si="21"/>
        <v>84.1025641025641</v>
      </c>
      <c r="R74" s="28">
        <f t="shared" si="21"/>
        <v>175</v>
      </c>
      <c r="S74" s="28">
        <f t="shared" si="21"/>
        <v>106.06060606060606</v>
      </c>
      <c r="T74" s="28">
        <f t="shared" si="21"/>
        <v>60.294117647058826</v>
      </c>
      <c r="U74" s="28">
        <f t="shared" si="21"/>
        <v>184</v>
      </c>
      <c r="V74" s="28">
        <f t="shared" si="21"/>
        <v>299</v>
      </c>
      <c r="W74" s="28">
        <f t="shared" si="21"/>
        <v>564</v>
      </c>
      <c r="X74" s="28">
        <f t="shared" si="21"/>
        <v>400</v>
      </c>
      <c r="Y74" s="28">
        <f t="shared" si="21"/>
        <v>181.25</v>
      </c>
      <c r="Z74" s="28">
        <f t="shared" si="21"/>
        <v>181.66666666666669</v>
      </c>
      <c r="AA74" s="28">
        <f t="shared" si="21"/>
        <v>102.70588235294117</v>
      </c>
      <c r="AB74" s="28">
        <f t="shared" si="21"/>
        <v>55.689655172413794</v>
      </c>
      <c r="AC74" s="28">
        <f t="shared" si="21"/>
        <v>88.69565217391305</v>
      </c>
      <c r="AD74" s="28">
        <f t="shared" si="21"/>
        <v>144</v>
      </c>
      <c r="AE74" s="28">
        <f t="shared" si="21"/>
        <v>58.18181818181819</v>
      </c>
      <c r="AF74" s="28">
        <f t="shared" si="21"/>
        <v>60.666666666666664</v>
      </c>
      <c r="AG74" s="28">
        <f t="shared" si="21"/>
        <v>42.83018867924528</v>
      </c>
      <c r="AH74" s="28">
        <f aca="true" t="shared" si="22" ref="AH74:BM74">AH72/AH4</f>
        <v>56.578947368421055</v>
      </c>
      <c r="AI74" s="28">
        <f t="shared" si="22"/>
        <v>79.28</v>
      </c>
      <c r="AJ74" s="28">
        <f t="shared" si="22"/>
        <v>76.66666666666666</v>
      </c>
      <c r="AK74" s="28">
        <f t="shared" si="22"/>
        <v>202.5</v>
      </c>
      <c r="AL74" s="28">
        <f t="shared" si="22"/>
        <v>88.52941176470588</v>
      </c>
      <c r="AM74" s="28">
        <f t="shared" si="22"/>
        <v>136.05263157894737</v>
      </c>
      <c r="AN74" s="28">
        <f t="shared" si="22"/>
        <v>176.7857142857143</v>
      </c>
      <c r="AO74" s="28">
        <f t="shared" si="22"/>
        <v>874</v>
      </c>
      <c r="AP74" s="28">
        <f t="shared" si="22"/>
        <v>136.42857142857144</v>
      </c>
      <c r="AQ74" s="28">
        <f t="shared" si="22"/>
        <v>90.71428571428572</v>
      </c>
      <c r="AR74" s="28">
        <f t="shared" si="22"/>
        <v>33.333333333333336</v>
      </c>
      <c r="AS74" s="28">
        <f t="shared" si="22"/>
        <v>128.51851851851853</v>
      </c>
      <c r="AT74" s="28">
        <f t="shared" si="22"/>
        <v>120.20833333333334</v>
      </c>
      <c r="AU74" s="28">
        <f t="shared" si="22"/>
        <v>85.0909090909091</v>
      </c>
      <c r="AV74" s="28">
        <f t="shared" si="22"/>
        <v>127.70833333333334</v>
      </c>
      <c r="AW74" s="28">
        <f t="shared" si="22"/>
        <v>153.125</v>
      </c>
      <c r="AX74" s="28">
        <f t="shared" si="22"/>
        <v>61.68224299065421</v>
      </c>
      <c r="AY74" s="28">
        <f t="shared" si="22"/>
        <v>102.91666666666667</v>
      </c>
      <c r="AZ74" s="28">
        <f t="shared" si="22"/>
        <v>145.76923076923077</v>
      </c>
      <c r="BA74" s="28">
        <f t="shared" si="22"/>
        <v>103.47826086956522</v>
      </c>
      <c r="BB74" s="28">
        <f t="shared" si="22"/>
        <v>304.5945945945946</v>
      </c>
      <c r="BC74" s="28">
        <f t="shared" si="22"/>
        <v>65.29411764705883</v>
      </c>
      <c r="BD74" s="28">
        <f t="shared" si="22"/>
        <v>107.72727272727272</v>
      </c>
      <c r="BE74" s="28">
        <f t="shared" si="22"/>
        <v>259.2307692307692</v>
      </c>
      <c r="BF74" s="28">
        <f t="shared" si="22"/>
        <v>140.3448275862069</v>
      </c>
      <c r="BG74" s="28">
        <f t="shared" si="22"/>
        <v>178.88888888888889</v>
      </c>
      <c r="BH74" s="28">
        <f t="shared" si="22"/>
        <v>181.1764705882353</v>
      </c>
      <c r="BI74" s="28">
        <f t="shared" si="22"/>
        <v>46.52173913043479</v>
      </c>
      <c r="BJ74" s="28">
        <f t="shared" si="22"/>
        <v>77.41935483870968</v>
      </c>
      <c r="BK74" s="28">
        <f t="shared" si="22"/>
        <v>139.41176470588235</v>
      </c>
      <c r="BL74" s="28">
        <f t="shared" si="22"/>
        <v>160.4255319148936</v>
      </c>
      <c r="BM74" s="28">
        <f t="shared" si="22"/>
        <v>145.86206896551724</v>
      </c>
      <c r="BN74" s="28">
        <f aca="true" t="shared" si="23" ref="BN74:CS74">BN72/BN4</f>
        <v>130.16129032258064</v>
      </c>
      <c r="BO74" s="28">
        <f t="shared" si="23"/>
        <v>192.67857142857144</v>
      </c>
      <c r="BP74" s="28">
        <f t="shared" si="23"/>
        <v>298.75</v>
      </c>
      <c r="BQ74" s="28">
        <f t="shared" si="23"/>
        <v>198.64864864864865</v>
      </c>
      <c r="BR74" s="28">
        <f t="shared" si="23"/>
        <v>170.66666666666666</v>
      </c>
      <c r="BS74" s="28">
        <f t="shared" si="23"/>
        <v>165.35714285714286</v>
      </c>
      <c r="BT74" s="28">
        <f t="shared" si="23"/>
        <v>78.27586206896552</v>
      </c>
      <c r="BU74" s="28">
        <f t="shared" si="23"/>
        <v>64.0625</v>
      </c>
      <c r="BV74" s="28">
        <f t="shared" si="23"/>
        <v>161.06382978723403</v>
      </c>
      <c r="BW74" s="28">
        <f t="shared" si="23"/>
        <v>76.66666666666667</v>
      </c>
      <c r="BX74" s="28">
        <f t="shared" si="23"/>
        <v>98</v>
      </c>
      <c r="BY74" s="28">
        <f t="shared" si="23"/>
        <v>78.03921568627452</v>
      </c>
      <c r="BZ74" s="28">
        <f t="shared" si="23"/>
        <v>312.5</v>
      </c>
      <c r="CA74" s="28">
        <f t="shared" si="23"/>
        <v>153.18181818181816</v>
      </c>
      <c r="CB74" s="28">
        <f t="shared" si="23"/>
        <v>85.4054054054054</v>
      </c>
      <c r="CC74" s="28">
        <f t="shared" si="23"/>
        <v>26.666666666666668</v>
      </c>
      <c r="CD74" s="28">
        <f t="shared" si="23"/>
        <v>75.71428571428572</v>
      </c>
      <c r="CE74" s="28">
        <f t="shared" si="23"/>
        <v>80</v>
      </c>
      <c r="CF74" s="28">
        <f t="shared" si="23"/>
        <v>66</v>
      </c>
      <c r="CG74" s="28">
        <f t="shared" si="23"/>
        <v>77.14285714285714</v>
      </c>
      <c r="CH74" s="28">
        <f t="shared" si="23"/>
        <v>137</v>
      </c>
      <c r="CI74" s="28">
        <f t="shared" si="23"/>
        <v>146.45833333333334</v>
      </c>
      <c r="CJ74" s="28">
        <f t="shared" si="23"/>
        <v>122.10526315789474</v>
      </c>
      <c r="CK74" s="28">
        <f t="shared" si="23"/>
        <v>194.6153846153846</v>
      </c>
      <c r="CL74" s="28">
        <f t="shared" si="23"/>
        <v>191.15384615384616</v>
      </c>
      <c r="CM74" s="28">
        <f t="shared" si="23"/>
        <v>119.44444444444444</v>
      </c>
      <c r="CN74" s="28">
        <f t="shared" si="23"/>
        <v>175.3846153846154</v>
      </c>
      <c r="CO74" s="28">
        <f t="shared" si="23"/>
        <v>94.33333333333333</v>
      </c>
      <c r="CP74" s="28">
        <f t="shared" si="23"/>
        <v>84.54545454545455</v>
      </c>
      <c r="CQ74" s="28">
        <f t="shared" si="23"/>
        <v>80.83333333333333</v>
      </c>
      <c r="CR74" s="28">
        <f t="shared" si="23"/>
        <v>182.24137931034483</v>
      </c>
      <c r="CS74" s="28">
        <f t="shared" si="23"/>
        <v>101.66666666666666</v>
      </c>
      <c r="CT74" s="28">
        <f aca="true" t="shared" si="24" ref="CT74:DY74">CT72/CT4</f>
        <v>108.25</v>
      </c>
      <c r="CU74" s="28">
        <f t="shared" si="24"/>
        <v>49.0625</v>
      </c>
      <c r="CV74" s="28">
        <f t="shared" si="24"/>
        <v>290</v>
      </c>
      <c r="CW74" s="28">
        <f t="shared" si="24"/>
        <v>13.333333333333332</v>
      </c>
      <c r="CX74" s="28">
        <f t="shared" si="24"/>
        <v>88.66666666666667</v>
      </c>
      <c r="CY74" s="28">
        <f t="shared" si="24"/>
        <v>135.78947368421052</v>
      </c>
      <c r="CZ74" s="28">
        <f t="shared" si="24"/>
        <v>110.73529411764706</v>
      </c>
      <c r="DA74" s="28">
        <f t="shared" si="24"/>
        <v>54.666666666666664</v>
      </c>
      <c r="DB74" s="28">
        <f t="shared" si="24"/>
        <v>67.05882352941177</v>
      </c>
      <c r="DC74" s="28">
        <f t="shared" si="24"/>
        <v>648.3333333333334</v>
      </c>
      <c r="DD74" s="28">
        <f t="shared" si="24"/>
        <v>30</v>
      </c>
      <c r="DE74" s="28">
        <f t="shared" si="24"/>
        <v>67.35849056603774</v>
      </c>
      <c r="DF74" s="28">
        <f t="shared" si="24"/>
        <v>502.3529411764706</v>
      </c>
      <c r="DG74" s="28">
        <f t="shared" si="24"/>
        <v>72.29729729729729</v>
      </c>
      <c r="DH74" s="28">
        <f t="shared" si="24"/>
        <v>221.83673469387753</v>
      </c>
      <c r="DI74" s="28">
        <f t="shared" si="24"/>
        <v>85.39473684210526</v>
      </c>
      <c r="DJ74" s="28">
        <f t="shared" si="24"/>
        <v>88.70967741935483</v>
      </c>
      <c r="DK74" s="28">
        <f t="shared" si="24"/>
        <v>34.44444444444444</v>
      </c>
      <c r="DL74" s="28">
        <f t="shared" si="24"/>
        <v>78.25</v>
      </c>
      <c r="DM74" s="28">
        <f t="shared" si="24"/>
        <v>93.63636363636364</v>
      </c>
      <c r="DN74" s="28">
        <f t="shared" si="24"/>
        <v>30.487804878048784</v>
      </c>
      <c r="DO74" s="28">
        <f t="shared" si="24"/>
        <v>74.33333333333333</v>
      </c>
      <c r="DP74" s="28">
        <f t="shared" si="24"/>
        <v>185.74074074074073</v>
      </c>
      <c r="DQ74" s="28">
        <f t="shared" si="24"/>
        <v>166.19047619047618</v>
      </c>
      <c r="DR74" s="28">
        <f t="shared" si="24"/>
        <v>70.47619047619047</v>
      </c>
      <c r="DS74" s="28">
        <f t="shared" si="24"/>
        <v>111.61904761904762</v>
      </c>
      <c r="DT74" s="28">
        <f t="shared" si="24"/>
        <v>106.15384615384616</v>
      </c>
      <c r="DU74" s="28">
        <f t="shared" si="24"/>
        <v>157.77777777777777</v>
      </c>
      <c r="DV74" s="28">
        <f t="shared" si="24"/>
        <v>28.823529411764707</v>
      </c>
      <c r="DW74" s="28">
        <f t="shared" si="24"/>
        <v>21.42857142857143</v>
      </c>
      <c r="DX74" s="28">
        <f t="shared" si="24"/>
        <v>124.46428571428572</v>
      </c>
      <c r="DY74" s="28">
        <f t="shared" si="24"/>
        <v>89</v>
      </c>
      <c r="DZ74" s="28">
        <f aca="true" t="shared" si="25" ref="DZ74:EN74">DZ72/DZ4</f>
        <v>276.6666666666667</v>
      </c>
      <c r="EA74" s="28">
        <f t="shared" si="25"/>
        <v>198.18181818181816</v>
      </c>
      <c r="EB74" s="28">
        <f t="shared" si="25"/>
        <v>150</v>
      </c>
      <c r="EC74" s="28">
        <f t="shared" si="25"/>
        <v>122.17391304347827</v>
      </c>
      <c r="ED74" s="28">
        <f t="shared" si="25"/>
        <v>576</v>
      </c>
      <c r="EE74" s="28">
        <f t="shared" si="25"/>
        <v>182.96296296296296</v>
      </c>
      <c r="EF74" s="28">
        <f t="shared" si="25"/>
        <v>160.94736842105263</v>
      </c>
      <c r="EG74" s="28">
        <f t="shared" si="25"/>
        <v>128.14814814814815</v>
      </c>
      <c r="EH74" s="28">
        <f t="shared" si="25"/>
        <v>127.02702702702702</v>
      </c>
      <c r="EI74" s="28">
        <f t="shared" si="25"/>
        <v>94.6875</v>
      </c>
      <c r="EJ74" s="28">
        <f t="shared" si="25"/>
        <v>101.5</v>
      </c>
      <c r="EK74" s="28">
        <f t="shared" si="25"/>
        <v>110.90909090909092</v>
      </c>
      <c r="EL74" s="28">
        <f t="shared" si="25"/>
        <v>85.12820512820512</v>
      </c>
      <c r="EM74" s="28">
        <f t="shared" si="25"/>
        <v>81.39240506329114</v>
      </c>
      <c r="EN74" s="41">
        <f t="shared" si="25"/>
        <v>118.47226947941473</v>
      </c>
    </row>
    <row r="75" spans="1:144" ht="12.75">
      <c r="A75" s="18" t="s">
        <v>233</v>
      </c>
      <c r="B75">
        <v>0</v>
      </c>
      <c r="C75">
        <v>0</v>
      </c>
      <c r="F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0</v>
      </c>
      <c r="O75">
        <v>0</v>
      </c>
      <c r="P75">
        <v>2</v>
      </c>
      <c r="Q75">
        <v>0</v>
      </c>
      <c r="S75">
        <v>2</v>
      </c>
      <c r="AB75">
        <v>7</v>
      </c>
      <c r="AE75">
        <v>5</v>
      </c>
      <c r="AK75">
        <v>0</v>
      </c>
      <c r="AM75">
        <v>0</v>
      </c>
      <c r="AP75">
        <v>0</v>
      </c>
      <c r="AR75">
        <v>0</v>
      </c>
      <c r="AU75">
        <v>2</v>
      </c>
      <c r="BA75">
        <v>6</v>
      </c>
      <c r="BG75">
        <v>0</v>
      </c>
      <c r="BH75">
        <v>0</v>
      </c>
      <c r="BI75">
        <v>0</v>
      </c>
      <c r="BJ75">
        <v>0</v>
      </c>
      <c r="BK75">
        <v>1</v>
      </c>
      <c r="BO75">
        <v>1</v>
      </c>
      <c r="BP75">
        <v>0</v>
      </c>
      <c r="BQ75">
        <v>0</v>
      </c>
      <c r="BR75">
        <v>0</v>
      </c>
      <c r="BS75" s="11">
        <v>0</v>
      </c>
      <c r="BT75">
        <v>0</v>
      </c>
      <c r="BU75" s="11">
        <v>0</v>
      </c>
      <c r="BV75" s="11">
        <v>2</v>
      </c>
      <c r="BW75" s="11">
        <v>1</v>
      </c>
      <c r="BX75" s="11">
        <v>2</v>
      </c>
      <c r="BY75" s="11"/>
      <c r="BZ75">
        <v>0</v>
      </c>
      <c r="CA75">
        <v>0</v>
      </c>
      <c r="CB75">
        <v>0</v>
      </c>
      <c r="CC75">
        <v>0</v>
      </c>
      <c r="CF75">
        <v>0</v>
      </c>
      <c r="CI75">
        <v>0</v>
      </c>
      <c r="CL75">
        <v>3</v>
      </c>
      <c r="CP75">
        <v>1</v>
      </c>
      <c r="DE75">
        <v>0</v>
      </c>
      <c r="DF75">
        <v>0</v>
      </c>
      <c r="DI75">
        <v>3</v>
      </c>
      <c r="DO75">
        <v>0</v>
      </c>
      <c r="DP75">
        <v>1</v>
      </c>
      <c r="DQ75">
        <v>0</v>
      </c>
      <c r="DR75">
        <v>0</v>
      </c>
      <c r="DS75">
        <v>2</v>
      </c>
      <c r="DT75">
        <v>0</v>
      </c>
      <c r="DU75">
        <v>0</v>
      </c>
      <c r="DV75">
        <v>0</v>
      </c>
      <c r="EF75">
        <v>1</v>
      </c>
      <c r="EN75" s="33">
        <f t="shared" si="9"/>
        <v>43</v>
      </c>
    </row>
    <row r="76" spans="1:144" s="3" customFormat="1" ht="12.75">
      <c r="A76" s="22"/>
      <c r="EN76" s="38">
        <f>EN75/(B4+C4+F4+H4+L4+M4+N4+O4+P4+Q4+S4+AB4+AE4+AK4+AM4+AP4+AR4+AU4+BA4+BG4+BJ4+BK4+BO4+BP4+BQ4+BR4+BS4+BT4+BU4+BV4+BW4+BX4+BZ4+CA4+CB4+CC4+CF4+CI4+CL4+CP4+DE4+DF4+DI4+DO4+DP4+DQ4+DR4+DS4+DT4+DU4+DV4+EF4)</f>
        <v>0.17871986699916872</v>
      </c>
    </row>
    <row r="77" ht="12.75">
      <c r="EN77" s="39" t="s">
        <v>234</v>
      </c>
    </row>
  </sheetData>
  <sheetProtection/>
  <printOptions gridLines="1"/>
  <pageMargins left="0.5905511811023623" right="0.5905511811023623" top="0.984251968503937" bottom="0.984251968503937" header="0.5118110236220472" footer="0.5118110236220472"/>
  <pageSetup fitToWidth="8" horizontalDpi="600" verticalDpi="600" orientation="portrait" paperSize="9" scale="60" r:id="rId1"/>
  <headerFooter alignWithMargins="0">
    <oddHeader>&amp;LAsko Suoranta&amp;C&amp;F&amp;R&amp;D</oddHeader>
    <oddFooter>&amp;C&amp;P 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R54" sqref="R54"/>
    </sheetView>
  </sheetViews>
  <sheetFormatPr defaultColWidth="5.7109375" defaultRowHeight="12.75"/>
  <cols>
    <col min="1" max="1" width="19.421875" style="18" customWidth="1"/>
    <col min="2" max="12" width="5.7109375" style="0" customWidth="1"/>
  </cols>
  <sheetData>
    <row r="1" spans="1:12" s="3" customFormat="1" ht="18">
      <c r="A1" s="50"/>
      <c r="B1" s="76">
        <v>2003</v>
      </c>
      <c r="C1" s="76"/>
      <c r="D1" s="76"/>
      <c r="E1" s="76">
        <v>2007</v>
      </c>
      <c r="F1" s="76"/>
      <c r="G1" s="76"/>
      <c r="H1" s="76"/>
      <c r="I1" s="76"/>
      <c r="J1" s="76"/>
      <c r="K1" s="76"/>
      <c r="L1" s="76"/>
    </row>
    <row r="2" spans="1:12" s="24" customFormat="1" ht="12.75">
      <c r="A2" s="21" t="s">
        <v>2</v>
      </c>
      <c r="B2" s="24">
        <v>11</v>
      </c>
      <c r="C2" s="24">
        <v>74</v>
      </c>
      <c r="D2" s="24">
        <v>12</v>
      </c>
      <c r="E2" s="54">
        <v>2</v>
      </c>
      <c r="F2" s="24">
        <v>11</v>
      </c>
      <c r="G2" s="24">
        <v>10</v>
      </c>
      <c r="H2" s="24">
        <v>17</v>
      </c>
      <c r="I2" s="24">
        <v>11</v>
      </c>
      <c r="J2" s="24">
        <v>19</v>
      </c>
      <c r="K2" s="24">
        <v>5</v>
      </c>
      <c r="L2" s="65">
        <v>5</v>
      </c>
    </row>
    <row r="3" spans="1:12" s="1" customFormat="1" ht="79.5" customHeight="1">
      <c r="A3" s="14"/>
      <c r="B3" s="4" t="s">
        <v>268</v>
      </c>
      <c r="C3" s="4" t="s">
        <v>269</v>
      </c>
      <c r="D3" s="4" t="s">
        <v>270</v>
      </c>
      <c r="E3" s="55" t="s">
        <v>274</v>
      </c>
      <c r="F3" s="52" t="s">
        <v>275</v>
      </c>
      <c r="G3" s="52" t="s">
        <v>276</v>
      </c>
      <c r="H3" s="52" t="s">
        <v>277</v>
      </c>
      <c r="I3" s="52" t="s">
        <v>278</v>
      </c>
      <c r="J3" s="52" t="s">
        <v>279</v>
      </c>
      <c r="K3" s="52" t="s">
        <v>280</v>
      </c>
      <c r="L3" s="66" t="s">
        <v>281</v>
      </c>
    </row>
    <row r="4" spans="1:12" s="3" customFormat="1" ht="12.75">
      <c r="A4" s="15"/>
      <c r="B4" s="5" t="s">
        <v>147</v>
      </c>
      <c r="C4" s="5" t="s">
        <v>147</v>
      </c>
      <c r="D4" s="5" t="s">
        <v>147</v>
      </c>
      <c r="E4" s="56" t="s">
        <v>120</v>
      </c>
      <c r="F4" s="51" t="s">
        <v>120</v>
      </c>
      <c r="G4" s="51" t="s">
        <v>120</v>
      </c>
      <c r="H4" s="51" t="s">
        <v>140</v>
      </c>
      <c r="I4" s="51" t="s">
        <v>147</v>
      </c>
      <c r="J4" s="51" t="s">
        <v>147</v>
      </c>
      <c r="K4" s="51" t="s">
        <v>147</v>
      </c>
      <c r="L4" s="67" t="s">
        <v>147</v>
      </c>
    </row>
    <row r="5" spans="1:12" s="3" customFormat="1" ht="12.75">
      <c r="A5" s="29" t="s">
        <v>265</v>
      </c>
      <c r="B5" s="5">
        <v>70</v>
      </c>
      <c r="C5" s="5">
        <v>245</v>
      </c>
      <c r="D5" s="5">
        <v>130</v>
      </c>
      <c r="E5" s="57">
        <v>45</v>
      </c>
      <c r="F5" s="5">
        <v>65</v>
      </c>
      <c r="G5" s="5">
        <v>50</v>
      </c>
      <c r="H5" s="5">
        <v>55</v>
      </c>
      <c r="I5" s="5">
        <v>40</v>
      </c>
      <c r="J5" s="5">
        <v>50</v>
      </c>
      <c r="K5" s="5">
        <v>40</v>
      </c>
      <c r="L5" s="68">
        <v>15</v>
      </c>
    </row>
    <row r="6" spans="1:12" s="3" customFormat="1" ht="12.75">
      <c r="A6" s="29" t="s">
        <v>271</v>
      </c>
      <c r="B6" s="49">
        <f aca="true" t="shared" si="0" ref="B6:L6">B5/B2</f>
        <v>6.363636363636363</v>
      </c>
      <c r="C6" s="49">
        <f t="shared" si="0"/>
        <v>3.310810810810811</v>
      </c>
      <c r="D6" s="49">
        <f t="shared" si="0"/>
        <v>10.833333333333334</v>
      </c>
      <c r="E6" s="58">
        <f t="shared" si="0"/>
        <v>22.5</v>
      </c>
      <c r="F6" s="49">
        <f t="shared" si="0"/>
        <v>5.909090909090909</v>
      </c>
      <c r="G6" s="49">
        <f t="shared" si="0"/>
        <v>5</v>
      </c>
      <c r="H6" s="49">
        <f t="shared" si="0"/>
        <v>3.235294117647059</v>
      </c>
      <c r="I6" s="49">
        <f t="shared" si="0"/>
        <v>3.6363636363636362</v>
      </c>
      <c r="J6" s="49">
        <f t="shared" si="0"/>
        <v>2.6315789473684212</v>
      </c>
      <c r="K6" s="49">
        <f t="shared" si="0"/>
        <v>8</v>
      </c>
      <c r="L6" s="69">
        <f t="shared" si="0"/>
        <v>3</v>
      </c>
    </row>
    <row r="7" spans="1:12" s="3" customFormat="1" ht="13.5" thickBot="1">
      <c r="A7" s="46" t="s">
        <v>254</v>
      </c>
      <c r="B7" s="9" t="s">
        <v>273</v>
      </c>
      <c r="C7" s="9" t="s">
        <v>272</v>
      </c>
      <c r="D7" s="9" t="s">
        <v>273</v>
      </c>
      <c r="E7" s="59" t="s">
        <v>282</v>
      </c>
      <c r="F7" s="53" t="s">
        <v>282</v>
      </c>
      <c r="G7" s="53" t="s">
        <v>282</v>
      </c>
      <c r="H7" s="53" t="s">
        <v>282</v>
      </c>
      <c r="I7" s="53" t="s">
        <v>282</v>
      </c>
      <c r="J7" s="53" t="s">
        <v>282</v>
      </c>
      <c r="K7" s="53" t="s">
        <v>282</v>
      </c>
      <c r="L7" s="70" t="s">
        <v>282</v>
      </c>
    </row>
    <row r="8" spans="1:12" s="3" customFormat="1" ht="12.75">
      <c r="A8" s="15" t="s">
        <v>168</v>
      </c>
      <c r="B8" s="5"/>
      <c r="C8" s="5">
        <v>7</v>
      </c>
      <c r="D8" s="5"/>
      <c r="E8" s="57"/>
      <c r="F8" s="23"/>
      <c r="G8" s="23"/>
      <c r="H8" s="19"/>
      <c r="I8" s="19"/>
      <c r="J8" s="19"/>
      <c r="K8" s="19"/>
      <c r="L8" s="68"/>
    </row>
    <row r="9" spans="1:12" ht="12.75">
      <c r="A9" s="15" t="s">
        <v>172</v>
      </c>
      <c r="B9" s="6"/>
      <c r="C9" s="6"/>
      <c r="D9" s="6"/>
      <c r="E9" s="60"/>
      <c r="F9" s="6"/>
      <c r="G9" s="6"/>
      <c r="H9" s="6">
        <v>1</v>
      </c>
      <c r="I9" s="6"/>
      <c r="J9" s="6"/>
      <c r="K9" s="6"/>
      <c r="L9" s="71"/>
    </row>
    <row r="10" spans="1:12" ht="12.75">
      <c r="A10" s="15" t="s">
        <v>175</v>
      </c>
      <c r="B10" s="6">
        <v>1</v>
      </c>
      <c r="C10" s="6">
        <v>3</v>
      </c>
      <c r="D10" s="6"/>
      <c r="E10" s="60"/>
      <c r="F10" s="6"/>
      <c r="G10" s="11"/>
      <c r="H10" s="6"/>
      <c r="I10" s="6"/>
      <c r="J10" s="6"/>
      <c r="K10" s="6"/>
      <c r="L10" s="71">
        <v>1</v>
      </c>
    </row>
    <row r="11" spans="1:12" ht="12.75">
      <c r="A11" s="15" t="s">
        <v>176</v>
      </c>
      <c r="B11" s="6"/>
      <c r="C11" s="6">
        <v>3</v>
      </c>
      <c r="D11" s="6"/>
      <c r="E11" s="60"/>
      <c r="F11" s="6"/>
      <c r="G11" s="6"/>
      <c r="H11" s="6"/>
      <c r="I11" s="6"/>
      <c r="J11" s="6"/>
      <c r="K11" s="6"/>
      <c r="L11" s="71"/>
    </row>
    <row r="12" spans="1:12" ht="12.75">
      <c r="A12" s="15" t="s">
        <v>177</v>
      </c>
      <c r="B12" s="6">
        <v>1</v>
      </c>
      <c r="C12" s="6">
        <v>10</v>
      </c>
      <c r="D12" s="6"/>
      <c r="E12" s="60"/>
      <c r="F12" s="6"/>
      <c r="G12" s="6"/>
      <c r="H12" s="6"/>
      <c r="I12" s="6"/>
      <c r="J12" s="6"/>
      <c r="K12" s="6"/>
      <c r="L12" s="71"/>
    </row>
    <row r="13" spans="1:12" ht="12.75">
      <c r="A13" s="15" t="s">
        <v>179</v>
      </c>
      <c r="B13" s="6"/>
      <c r="C13" s="11">
        <v>2</v>
      </c>
      <c r="D13" s="6"/>
      <c r="E13" s="60"/>
      <c r="F13" s="6"/>
      <c r="G13" s="6"/>
      <c r="H13" s="6"/>
      <c r="I13" s="6"/>
      <c r="J13" s="6"/>
      <c r="K13" s="6"/>
      <c r="L13" s="71"/>
    </row>
    <row r="14" spans="1:12" ht="12.75">
      <c r="A14" s="15" t="s">
        <v>183</v>
      </c>
      <c r="B14" s="6"/>
      <c r="C14" s="6"/>
      <c r="D14" s="6">
        <v>1</v>
      </c>
      <c r="E14" s="60"/>
      <c r="F14" s="6"/>
      <c r="G14" s="6"/>
      <c r="H14" s="6"/>
      <c r="I14" s="6"/>
      <c r="J14" s="6"/>
      <c r="K14" s="6"/>
      <c r="L14" s="71"/>
    </row>
    <row r="15" spans="1:12" ht="12.75">
      <c r="A15" s="15" t="s">
        <v>184</v>
      </c>
      <c r="B15" s="6"/>
      <c r="C15" s="6">
        <v>1</v>
      </c>
      <c r="D15" s="6">
        <v>2</v>
      </c>
      <c r="E15" s="60">
        <v>1</v>
      </c>
      <c r="F15" s="11">
        <v>2</v>
      </c>
      <c r="G15" s="11">
        <v>4</v>
      </c>
      <c r="H15" s="11">
        <v>2</v>
      </c>
      <c r="I15" s="11"/>
      <c r="J15" s="11">
        <v>1</v>
      </c>
      <c r="K15" s="11"/>
      <c r="L15" s="71"/>
    </row>
    <row r="16" spans="1:12" ht="12.75">
      <c r="A16" s="15" t="s">
        <v>188</v>
      </c>
      <c r="B16" s="6"/>
      <c r="C16" s="6">
        <v>14</v>
      </c>
      <c r="D16" s="6">
        <v>17</v>
      </c>
      <c r="E16" s="61">
        <v>2</v>
      </c>
      <c r="F16" s="11"/>
      <c r="G16" s="11">
        <v>3</v>
      </c>
      <c r="H16" s="11">
        <v>3</v>
      </c>
      <c r="I16" s="11">
        <v>7</v>
      </c>
      <c r="J16" s="11">
        <v>1</v>
      </c>
      <c r="K16" s="6">
        <v>3</v>
      </c>
      <c r="L16" s="71"/>
    </row>
    <row r="17" spans="1:12" ht="12.75">
      <c r="A17" s="15" t="s">
        <v>190</v>
      </c>
      <c r="B17" s="6"/>
      <c r="C17" s="6">
        <v>2</v>
      </c>
      <c r="D17" s="6">
        <v>25</v>
      </c>
      <c r="E17" s="60"/>
      <c r="F17" s="6"/>
      <c r="G17" s="11"/>
      <c r="H17" s="6"/>
      <c r="I17" s="11"/>
      <c r="J17" s="6"/>
      <c r="K17" s="6"/>
      <c r="L17" s="71"/>
    </row>
    <row r="18" spans="1:12" ht="12.75">
      <c r="A18" s="15" t="s">
        <v>191</v>
      </c>
      <c r="B18" s="6">
        <v>3</v>
      </c>
      <c r="C18" s="6">
        <v>18</v>
      </c>
      <c r="D18" s="6">
        <v>7</v>
      </c>
      <c r="E18" s="61">
        <v>2</v>
      </c>
      <c r="F18" s="11">
        <v>3</v>
      </c>
      <c r="G18" s="11">
        <v>6</v>
      </c>
      <c r="H18" s="11">
        <v>2</v>
      </c>
      <c r="I18" s="11">
        <v>6</v>
      </c>
      <c r="J18" s="11">
        <v>1</v>
      </c>
      <c r="K18" s="11">
        <v>3</v>
      </c>
      <c r="L18" s="71"/>
    </row>
    <row r="19" spans="1:12" ht="12.75">
      <c r="A19" s="15" t="s">
        <v>193</v>
      </c>
      <c r="B19" s="6"/>
      <c r="C19" s="6">
        <v>4</v>
      </c>
      <c r="D19" s="11">
        <v>3</v>
      </c>
      <c r="E19" s="60"/>
      <c r="F19" s="6">
        <v>1</v>
      </c>
      <c r="G19" s="11">
        <v>3</v>
      </c>
      <c r="H19" s="6"/>
      <c r="I19" s="11">
        <v>1</v>
      </c>
      <c r="J19" s="6"/>
      <c r="K19" s="6"/>
      <c r="L19" s="71"/>
    </row>
    <row r="20" spans="1:12" ht="12.75">
      <c r="A20" s="15" t="s">
        <v>194</v>
      </c>
      <c r="B20" s="6">
        <v>31</v>
      </c>
      <c r="C20" s="6">
        <v>153</v>
      </c>
      <c r="D20" s="11">
        <v>38</v>
      </c>
      <c r="E20" s="61">
        <v>33</v>
      </c>
      <c r="F20" s="11">
        <v>44</v>
      </c>
      <c r="G20" s="11">
        <v>18</v>
      </c>
      <c r="H20" s="11">
        <v>31</v>
      </c>
      <c r="I20" s="11">
        <v>8</v>
      </c>
      <c r="J20" s="11">
        <v>41</v>
      </c>
      <c r="K20" s="11">
        <v>12</v>
      </c>
      <c r="L20" s="71">
        <v>15</v>
      </c>
    </row>
    <row r="21" spans="1:12" ht="12.75">
      <c r="A21" s="15" t="s">
        <v>195</v>
      </c>
      <c r="B21" s="11">
        <v>17</v>
      </c>
      <c r="C21" s="11">
        <v>65</v>
      </c>
      <c r="D21" s="11">
        <v>42</v>
      </c>
      <c r="E21" s="61">
        <v>5</v>
      </c>
      <c r="F21" s="11">
        <v>23</v>
      </c>
      <c r="G21" s="11">
        <v>6</v>
      </c>
      <c r="H21" s="11">
        <v>10</v>
      </c>
      <c r="I21" s="11">
        <v>3</v>
      </c>
      <c r="J21" s="11">
        <v>7</v>
      </c>
      <c r="K21" s="11">
        <v>1</v>
      </c>
      <c r="L21" s="71">
        <v>4</v>
      </c>
    </row>
    <row r="22" spans="1:12" ht="12.75">
      <c r="A22" s="15" t="s">
        <v>196</v>
      </c>
      <c r="B22" s="11"/>
      <c r="C22" s="11">
        <v>9</v>
      </c>
      <c r="D22" s="6"/>
      <c r="E22" s="60"/>
      <c r="F22" s="11">
        <v>7</v>
      </c>
      <c r="G22" s="6"/>
      <c r="H22" s="11">
        <v>3</v>
      </c>
      <c r="I22" s="11">
        <v>1</v>
      </c>
      <c r="J22" s="11">
        <v>3</v>
      </c>
      <c r="K22" s="11"/>
      <c r="L22" s="71">
        <v>1</v>
      </c>
    </row>
    <row r="23" spans="1:12" ht="12.75">
      <c r="A23" s="15" t="s">
        <v>197</v>
      </c>
      <c r="B23" s="6"/>
      <c r="C23" s="6"/>
      <c r="D23" s="6"/>
      <c r="E23" s="60"/>
      <c r="F23" s="6"/>
      <c r="G23" s="11">
        <v>3</v>
      </c>
      <c r="H23" s="6"/>
      <c r="I23" s="6"/>
      <c r="J23" s="11">
        <v>3</v>
      </c>
      <c r="K23" s="11"/>
      <c r="L23" s="71"/>
    </row>
    <row r="24" spans="1:12" ht="12.75">
      <c r="A24" s="15" t="s">
        <v>198</v>
      </c>
      <c r="B24" s="11"/>
      <c r="C24" s="11">
        <v>2</v>
      </c>
      <c r="D24" s="11">
        <v>1</v>
      </c>
      <c r="E24" s="60"/>
      <c r="F24" s="11">
        <v>1</v>
      </c>
      <c r="G24" s="11">
        <v>3</v>
      </c>
      <c r="H24" s="6"/>
      <c r="I24" s="6"/>
      <c r="J24" s="11">
        <v>2</v>
      </c>
      <c r="K24" s="11">
        <v>2</v>
      </c>
      <c r="L24" s="71"/>
    </row>
    <row r="25" spans="1:12" ht="12.75">
      <c r="A25" s="15" t="s">
        <v>199</v>
      </c>
      <c r="B25" s="6"/>
      <c r="C25" s="6"/>
      <c r="D25" s="6"/>
      <c r="E25" s="60"/>
      <c r="F25" s="11">
        <v>6</v>
      </c>
      <c r="G25" s="6"/>
      <c r="H25" s="6"/>
      <c r="I25" s="6"/>
      <c r="J25" s="6"/>
      <c r="K25" s="6"/>
      <c r="L25" s="71"/>
    </row>
    <row r="26" spans="1:12" ht="12.75">
      <c r="A26" s="15" t="s">
        <v>201</v>
      </c>
      <c r="B26" s="6"/>
      <c r="C26" s="6"/>
      <c r="D26" s="6"/>
      <c r="E26" s="60"/>
      <c r="F26" s="6"/>
      <c r="G26" s="6"/>
      <c r="H26" s="6"/>
      <c r="I26" s="6"/>
      <c r="J26" s="11">
        <v>1</v>
      </c>
      <c r="K26" s="6"/>
      <c r="L26" s="71"/>
    </row>
    <row r="27" spans="1:12" ht="12.75">
      <c r="A27" s="15" t="s">
        <v>204</v>
      </c>
      <c r="B27" s="6">
        <v>150</v>
      </c>
      <c r="C27" s="6">
        <v>1950</v>
      </c>
      <c r="D27" s="6">
        <v>280</v>
      </c>
      <c r="E27" s="60"/>
      <c r="F27" s="6"/>
      <c r="G27" s="11"/>
      <c r="H27" s="6"/>
      <c r="I27" s="6"/>
      <c r="J27" s="6"/>
      <c r="K27" s="11"/>
      <c r="L27" s="71"/>
    </row>
    <row r="28" spans="1:12" ht="12.75">
      <c r="A28" s="15" t="s">
        <v>205</v>
      </c>
      <c r="B28" s="6"/>
      <c r="C28" s="6">
        <v>1</v>
      </c>
      <c r="D28" s="6"/>
      <c r="E28" s="60"/>
      <c r="F28" s="6"/>
      <c r="G28" s="6"/>
      <c r="H28" s="6"/>
      <c r="I28" s="6"/>
      <c r="J28" s="6"/>
      <c r="K28" s="6"/>
      <c r="L28" s="71"/>
    </row>
    <row r="29" spans="1:12" ht="12.75">
      <c r="A29" s="15" t="s">
        <v>206</v>
      </c>
      <c r="B29" s="6">
        <v>7</v>
      </c>
      <c r="C29" s="6">
        <v>58</v>
      </c>
      <c r="D29" s="6">
        <v>24</v>
      </c>
      <c r="E29" s="60">
        <v>2</v>
      </c>
      <c r="F29" s="11">
        <v>10</v>
      </c>
      <c r="G29" s="11"/>
      <c r="H29" s="11">
        <v>1</v>
      </c>
      <c r="I29" s="11">
        <v>1</v>
      </c>
      <c r="J29" s="6">
        <v>1</v>
      </c>
      <c r="K29" s="6">
        <v>2</v>
      </c>
      <c r="L29" s="71">
        <v>1</v>
      </c>
    </row>
    <row r="30" spans="1:12" ht="12.75">
      <c r="A30" s="15" t="s">
        <v>207</v>
      </c>
      <c r="B30" s="11"/>
      <c r="C30" s="11">
        <v>2</v>
      </c>
      <c r="D30" s="6"/>
      <c r="E30" s="60"/>
      <c r="F30" s="6"/>
      <c r="G30" s="6"/>
      <c r="H30" s="6"/>
      <c r="I30" s="6"/>
      <c r="J30" s="6"/>
      <c r="K30" s="6"/>
      <c r="L30" s="71"/>
    </row>
    <row r="31" spans="1:12" ht="12.75">
      <c r="A31" s="15" t="s">
        <v>208</v>
      </c>
      <c r="B31" s="6"/>
      <c r="C31" s="6"/>
      <c r="D31" s="6"/>
      <c r="E31" s="60"/>
      <c r="F31" s="6"/>
      <c r="G31" s="6"/>
      <c r="H31" s="6"/>
      <c r="I31" s="6"/>
      <c r="J31" s="6">
        <v>2</v>
      </c>
      <c r="K31" s="6"/>
      <c r="L31" s="71"/>
    </row>
    <row r="32" spans="1:12" ht="12.75">
      <c r="A32" s="15" t="s">
        <v>210</v>
      </c>
      <c r="B32" s="11"/>
      <c r="C32" s="11">
        <v>12</v>
      </c>
      <c r="D32" s="6">
        <v>16</v>
      </c>
      <c r="E32" s="60"/>
      <c r="F32" s="6"/>
      <c r="G32" s="6"/>
      <c r="H32" s="6"/>
      <c r="I32" s="6"/>
      <c r="J32" s="6"/>
      <c r="K32" s="6"/>
      <c r="L32" s="71"/>
    </row>
    <row r="33" spans="1:12" ht="12.75">
      <c r="A33" s="15" t="s">
        <v>213</v>
      </c>
      <c r="B33" s="6">
        <v>47</v>
      </c>
      <c r="C33" s="6">
        <v>155</v>
      </c>
      <c r="D33" s="6">
        <v>100</v>
      </c>
      <c r="E33" s="61">
        <v>85</v>
      </c>
      <c r="F33" s="11">
        <v>17</v>
      </c>
      <c r="G33" s="11">
        <v>12</v>
      </c>
      <c r="H33" s="11">
        <v>46</v>
      </c>
      <c r="I33" s="11">
        <v>2</v>
      </c>
      <c r="J33" s="11">
        <v>21</v>
      </c>
      <c r="K33" s="11">
        <v>63</v>
      </c>
      <c r="L33" s="71">
        <v>2</v>
      </c>
    </row>
    <row r="34" spans="1:12" ht="12.75">
      <c r="A34" s="15" t="s">
        <v>214</v>
      </c>
      <c r="B34" s="6"/>
      <c r="C34" s="6">
        <v>4</v>
      </c>
      <c r="D34" s="6">
        <v>2</v>
      </c>
      <c r="E34" s="60"/>
      <c r="F34" s="6"/>
      <c r="G34" s="6"/>
      <c r="H34" s="6"/>
      <c r="I34" s="6"/>
      <c r="J34" s="6"/>
      <c r="K34" s="6"/>
      <c r="L34" s="71"/>
    </row>
    <row r="35" spans="1:12" ht="12.75">
      <c r="A35" s="15" t="s">
        <v>215</v>
      </c>
      <c r="B35" s="11">
        <v>3</v>
      </c>
      <c r="C35" s="11">
        <v>13</v>
      </c>
      <c r="D35" s="11">
        <v>11</v>
      </c>
      <c r="E35" s="60"/>
      <c r="F35" s="6"/>
      <c r="G35" s="11"/>
      <c r="H35" s="6"/>
      <c r="I35" s="11"/>
      <c r="J35" s="6"/>
      <c r="K35" s="6">
        <v>3</v>
      </c>
      <c r="L35" s="71"/>
    </row>
    <row r="36" spans="1:12" ht="12.75">
      <c r="A36" s="15" t="s">
        <v>218</v>
      </c>
      <c r="B36" s="11">
        <v>1</v>
      </c>
      <c r="C36" s="11">
        <v>6</v>
      </c>
      <c r="D36" s="11">
        <v>5</v>
      </c>
      <c r="E36" s="61">
        <v>21</v>
      </c>
      <c r="F36" s="11">
        <v>6</v>
      </c>
      <c r="G36" s="11">
        <v>1</v>
      </c>
      <c r="H36" s="11">
        <v>10</v>
      </c>
      <c r="I36" s="11">
        <v>50</v>
      </c>
      <c r="J36" s="11">
        <v>16</v>
      </c>
      <c r="K36" s="11">
        <v>20</v>
      </c>
      <c r="L36" s="71"/>
    </row>
    <row r="37" spans="1:12" ht="12.75">
      <c r="A37" s="15" t="s">
        <v>219</v>
      </c>
      <c r="B37" s="6"/>
      <c r="C37" s="6"/>
      <c r="D37" s="6"/>
      <c r="E37" s="60"/>
      <c r="F37" s="6"/>
      <c r="G37" s="6"/>
      <c r="H37" s="6"/>
      <c r="I37" s="6">
        <v>2</v>
      </c>
      <c r="J37" s="6">
        <v>1</v>
      </c>
      <c r="K37" s="6">
        <v>1</v>
      </c>
      <c r="L37" s="71"/>
    </row>
    <row r="38" spans="1:12" ht="12.75">
      <c r="A38" s="15" t="s">
        <v>220</v>
      </c>
      <c r="B38" s="6">
        <v>3</v>
      </c>
      <c r="C38" s="6">
        <v>26</v>
      </c>
      <c r="D38" s="6">
        <v>15</v>
      </c>
      <c r="E38" s="61">
        <v>1</v>
      </c>
      <c r="F38" s="11">
        <v>8</v>
      </c>
      <c r="G38" s="11"/>
      <c r="H38" s="11">
        <v>2</v>
      </c>
      <c r="I38" s="11"/>
      <c r="J38" s="11"/>
      <c r="K38" s="11"/>
      <c r="L38" s="71"/>
    </row>
    <row r="39" spans="1:12" ht="12.75">
      <c r="A39" s="15" t="s">
        <v>221</v>
      </c>
      <c r="B39" s="6"/>
      <c r="C39" s="6">
        <v>6</v>
      </c>
      <c r="D39" s="11">
        <v>9</v>
      </c>
      <c r="E39" s="61"/>
      <c r="F39" s="11">
        <v>1</v>
      </c>
      <c r="G39" s="11"/>
      <c r="H39" s="6"/>
      <c r="I39" s="6"/>
      <c r="J39" s="6">
        <v>3</v>
      </c>
      <c r="K39" s="6"/>
      <c r="L39" s="71"/>
    </row>
    <row r="40" spans="1:12" ht="12.75">
      <c r="A40" s="15" t="s">
        <v>224</v>
      </c>
      <c r="B40" s="6"/>
      <c r="C40" s="6">
        <v>2</v>
      </c>
      <c r="D40" s="6"/>
      <c r="E40" s="60">
        <v>4</v>
      </c>
      <c r="F40" s="6"/>
      <c r="G40" s="6"/>
      <c r="H40" s="6"/>
      <c r="I40" s="6"/>
      <c r="J40" s="6"/>
      <c r="K40" s="11">
        <v>2</v>
      </c>
      <c r="L40" s="71"/>
    </row>
    <row r="41" spans="1:12" ht="12.75">
      <c r="A41" s="15" t="s">
        <v>225</v>
      </c>
      <c r="B41" s="6"/>
      <c r="C41" s="6"/>
      <c r="D41" s="6"/>
      <c r="E41" s="60"/>
      <c r="F41" s="6"/>
      <c r="G41" s="6"/>
      <c r="H41" s="6"/>
      <c r="I41" s="6"/>
      <c r="J41" s="6"/>
      <c r="K41" s="6">
        <v>2</v>
      </c>
      <c r="L41" s="71"/>
    </row>
    <row r="42" spans="1:12" ht="12.75">
      <c r="A42" s="15" t="s">
        <v>226</v>
      </c>
      <c r="B42" s="6"/>
      <c r="C42" s="6">
        <v>36</v>
      </c>
      <c r="D42" s="6">
        <v>18</v>
      </c>
      <c r="E42" s="61"/>
      <c r="F42" s="11">
        <v>17</v>
      </c>
      <c r="G42" s="11"/>
      <c r="H42" s="11">
        <v>9</v>
      </c>
      <c r="I42" s="11">
        <v>4</v>
      </c>
      <c r="J42" s="11">
        <v>2</v>
      </c>
      <c r="K42" s="11">
        <v>96</v>
      </c>
      <c r="L42" s="71"/>
    </row>
    <row r="43" spans="1:12" ht="12.75">
      <c r="A43" s="15" t="s">
        <v>227</v>
      </c>
      <c r="B43" s="6">
        <v>40</v>
      </c>
      <c r="C43" s="6">
        <v>64</v>
      </c>
      <c r="D43" s="6">
        <v>34</v>
      </c>
      <c r="E43" s="61">
        <v>18</v>
      </c>
      <c r="F43" s="11"/>
      <c r="G43" s="11"/>
      <c r="H43" s="11">
        <v>1</v>
      </c>
      <c r="I43" s="11"/>
      <c r="J43" s="6"/>
      <c r="K43" s="11">
        <v>11</v>
      </c>
      <c r="L43" s="71"/>
    </row>
    <row r="44" spans="1:12" ht="12.75">
      <c r="A44" s="75" t="s">
        <v>228</v>
      </c>
      <c r="B44" s="8"/>
      <c r="C44" s="8"/>
      <c r="D44" s="8"/>
      <c r="E44" s="62">
        <v>8</v>
      </c>
      <c r="F44" s="8">
        <v>3</v>
      </c>
      <c r="G44" s="8"/>
      <c r="H44" s="8">
        <v>11</v>
      </c>
      <c r="I44" s="8"/>
      <c r="J44" s="8">
        <v>1</v>
      </c>
      <c r="K44" s="8">
        <v>18</v>
      </c>
      <c r="L44" s="72"/>
    </row>
    <row r="45" spans="1:12" ht="13.5" thickBot="1">
      <c r="A45" s="16" t="s">
        <v>230</v>
      </c>
      <c r="B45" s="7">
        <f aca="true" t="shared" si="1" ref="B45:L45">SUM(B8:B44)</f>
        <v>304</v>
      </c>
      <c r="C45" s="7">
        <f t="shared" si="1"/>
        <v>2628</v>
      </c>
      <c r="D45" s="7">
        <f t="shared" si="1"/>
        <v>650</v>
      </c>
      <c r="E45" s="63">
        <f t="shared" si="1"/>
        <v>182</v>
      </c>
      <c r="F45" s="7">
        <f t="shared" si="1"/>
        <v>149</v>
      </c>
      <c r="G45" s="7">
        <f t="shared" si="1"/>
        <v>59</v>
      </c>
      <c r="H45" s="7">
        <f t="shared" si="1"/>
        <v>132</v>
      </c>
      <c r="I45" s="7">
        <f t="shared" si="1"/>
        <v>85</v>
      </c>
      <c r="J45" s="7">
        <f t="shared" si="1"/>
        <v>107</v>
      </c>
      <c r="K45" s="7">
        <f t="shared" si="1"/>
        <v>239</v>
      </c>
      <c r="L45" s="73">
        <f t="shared" si="1"/>
        <v>24</v>
      </c>
    </row>
    <row r="46" spans="1:12" ht="12.75">
      <c r="A46" t="s">
        <v>231</v>
      </c>
      <c r="B46" s="26">
        <f aca="true" t="shared" si="2" ref="B46:L46">B45/B2</f>
        <v>27.636363636363637</v>
      </c>
      <c r="C46" s="26">
        <f t="shared" si="2"/>
        <v>35.513513513513516</v>
      </c>
      <c r="D46" s="26">
        <f t="shared" si="2"/>
        <v>54.166666666666664</v>
      </c>
      <c r="E46" s="40">
        <f t="shared" si="2"/>
        <v>91</v>
      </c>
      <c r="F46" s="26">
        <f t="shared" si="2"/>
        <v>13.545454545454545</v>
      </c>
      <c r="G46" s="26">
        <f t="shared" si="2"/>
        <v>5.9</v>
      </c>
      <c r="H46" s="26">
        <f t="shared" si="2"/>
        <v>7.764705882352941</v>
      </c>
      <c r="I46" s="26">
        <f t="shared" si="2"/>
        <v>7.7272727272727275</v>
      </c>
      <c r="J46" s="26">
        <f t="shared" si="2"/>
        <v>5.631578947368421</v>
      </c>
      <c r="K46" s="26">
        <f t="shared" si="2"/>
        <v>47.8</v>
      </c>
      <c r="L46" s="74">
        <f t="shared" si="2"/>
        <v>4.8</v>
      </c>
    </row>
    <row r="47" spans="1:12" ht="12.75">
      <c r="A47" s="18" t="s">
        <v>233</v>
      </c>
      <c r="C47">
        <v>4</v>
      </c>
      <c r="D47">
        <v>1</v>
      </c>
      <c r="E47" s="60">
        <v>3</v>
      </c>
      <c r="L47" s="71"/>
    </row>
    <row r="48" spans="1:5" s="3" customFormat="1" ht="12.75">
      <c r="A48" s="22"/>
      <c r="E48" s="5"/>
    </row>
    <row r="49" spans="1:12" ht="12.75">
      <c r="A49" s="21" t="s">
        <v>283</v>
      </c>
      <c r="B49" s="24" t="s">
        <v>284</v>
      </c>
      <c r="C49" s="24" t="s">
        <v>284</v>
      </c>
      <c r="D49" s="24" t="s">
        <v>284</v>
      </c>
      <c r="E49" s="64" t="s">
        <v>285</v>
      </c>
      <c r="F49" s="64" t="s">
        <v>285</v>
      </c>
      <c r="G49" s="64" t="s">
        <v>285</v>
      </c>
      <c r="H49" s="64" t="s">
        <v>285</v>
      </c>
      <c r="I49" s="24" t="s">
        <v>284</v>
      </c>
      <c r="J49" s="64" t="s">
        <v>285</v>
      </c>
      <c r="K49" s="64" t="s">
        <v>285</v>
      </c>
      <c r="L49" s="64" t="s">
        <v>285</v>
      </c>
    </row>
    <row r="50" spans="5:12" ht="12.75">
      <c r="E50" s="64" t="s">
        <v>284</v>
      </c>
      <c r="F50" s="24" t="s">
        <v>284</v>
      </c>
      <c r="G50" s="24" t="s">
        <v>284</v>
      </c>
      <c r="H50" s="24" t="s">
        <v>284</v>
      </c>
      <c r="I50" s="24"/>
      <c r="J50" s="24"/>
      <c r="K50" s="24" t="s">
        <v>284</v>
      </c>
      <c r="L50" s="24" t="s">
        <v>284</v>
      </c>
    </row>
    <row r="52" ht="12.75">
      <c r="B52" s="24" t="s">
        <v>286</v>
      </c>
    </row>
  </sheetData>
  <sheetProtection/>
  <mergeCells count="2">
    <mergeCell ref="B1:D1"/>
    <mergeCell ref="E1:L1"/>
  </mergeCells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Esko</cp:lastModifiedBy>
  <cp:lastPrinted>2006-03-26T12:11:28Z</cp:lastPrinted>
  <dcterms:created xsi:type="dcterms:W3CDTF">2004-04-11T06:58:36Z</dcterms:created>
  <dcterms:modified xsi:type="dcterms:W3CDTF">2015-01-08T19:30:01Z</dcterms:modified>
  <cp:category/>
  <cp:version/>
  <cp:contentType/>
  <cp:contentStatus/>
</cp:coreProperties>
</file>